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720"/>
  </bookViews>
  <sheets>
    <sheet name="Протокол" sheetId="2" r:id="rId1"/>
    <sheet name="документы" sheetId="3" r:id="rId2"/>
  </sheets>
  <definedNames>
    <definedName name="_xlnm._FilterDatabase" localSheetId="0" hidden="1">Протокол!$A$5:$AD$85</definedName>
    <definedName name="_xlnm.Print_Titles" localSheetId="1">документы!$3:$4</definedName>
    <definedName name="_xlnm.Print_Area" localSheetId="1">документы!$A$1:$B$30</definedName>
    <definedName name="_xlnm.Print_Area" localSheetId="0">Протокол!$A$1:$X$98</definedName>
  </definedNames>
  <calcPr calcId="145621" refMode="R1C1"/>
</workbook>
</file>

<file path=xl/calcChain.xml><?xml version="1.0" encoding="utf-8"?>
<calcChain xmlns="http://schemas.openxmlformats.org/spreadsheetml/2006/main">
  <c r="W21" i="2" l="1"/>
  <c r="G51" i="2"/>
  <c r="W51" i="2"/>
  <c r="J53" i="2"/>
  <c r="Q53" i="2"/>
  <c r="R53" i="2"/>
  <c r="S53" i="2"/>
  <c r="V53" i="2"/>
  <c r="W53" i="2" s="1"/>
  <c r="W52" i="2"/>
  <c r="W68" i="2"/>
  <c r="W66" i="2"/>
  <c r="W65" i="2"/>
  <c r="W64" i="2"/>
  <c r="W63" i="2"/>
  <c r="W62" i="2"/>
  <c r="W61" i="2"/>
  <c r="W60" i="2"/>
  <c r="W58" i="2"/>
  <c r="W57" i="2"/>
  <c r="W54" i="2"/>
  <c r="W59" i="2"/>
  <c r="W50" i="2"/>
  <c r="W49" i="2"/>
  <c r="W48" i="2" l="1"/>
  <c r="W47" i="2"/>
  <c r="W46" i="2"/>
  <c r="W43" i="2"/>
  <c r="W42" i="2"/>
  <c r="W41" i="2"/>
  <c r="W40" i="2"/>
  <c r="W38" i="2"/>
  <c r="W36" i="2"/>
  <c r="W35" i="2"/>
  <c r="W34" i="2"/>
  <c r="W33" i="2"/>
  <c r="W32" i="2"/>
  <c r="W26" i="2"/>
  <c r="W23" i="2"/>
  <c r="W22" i="2"/>
  <c r="W20" i="2"/>
  <c r="W19" i="2"/>
  <c r="W12" i="2"/>
  <c r="W9" i="2"/>
  <c r="W18" i="2" l="1"/>
  <c r="G68" i="2"/>
  <c r="G67" i="2"/>
  <c r="G66" i="2"/>
  <c r="G65" i="2"/>
  <c r="G64" i="2"/>
  <c r="G63" i="2"/>
  <c r="G62" i="2"/>
  <c r="G61" i="2"/>
  <c r="G60" i="2"/>
  <c r="G59" i="2"/>
  <c r="G58" i="2"/>
  <c r="G57" i="2"/>
  <c r="G56" i="2"/>
  <c r="G55" i="2"/>
  <c r="G54" i="2"/>
  <c r="G53" i="2"/>
  <c r="G52"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alcChain>
</file>

<file path=xl/sharedStrings.xml><?xml version="1.0" encoding="utf-8"?>
<sst xmlns="http://schemas.openxmlformats.org/spreadsheetml/2006/main" count="396" uniqueCount="251">
  <si>
    <t>№</t>
  </si>
  <si>
    <t>Ед.изм</t>
  </si>
  <si>
    <t>Цена за единицу</t>
  </si>
  <si>
    <t>Краткое описание и цена закупаемых лекарственных средств и (или) медицинских изделий, их торговое наименование:</t>
  </si>
  <si>
    <t>№ лотов</t>
  </si>
  <si>
    <t>Краткое описание</t>
  </si>
  <si>
    <t>КГП на ПХВ ГП№8 УОЗ г Алматы</t>
  </si>
  <si>
    <t>Дата и время  представления ценового предложения поставщика</t>
  </si>
  <si>
    <t>Документация предоставленная потенциальными поставщиками</t>
  </si>
  <si>
    <t>I этап</t>
  </si>
  <si>
    <t>Ценовое предложение по форме, утвержденной уполномоченным органом в области здравоохранения;</t>
  </si>
  <si>
    <t>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t>
  </si>
  <si>
    <r>
      <t>Документы, подтверждающие соответствие предлагаемых товаров требованиям, установленным</t>
    </r>
    <r>
      <rPr>
        <b/>
        <sz val="9"/>
        <color theme="1"/>
        <rFont val="Times New Roman"/>
        <family val="1"/>
        <charset val="204"/>
      </rPr>
      <t xml:space="preserve"> Главой 4  </t>
    </r>
    <r>
      <rPr>
        <sz val="9"/>
        <color theme="1"/>
        <rFont val="Times New Roman"/>
        <family val="1"/>
        <charset val="204"/>
      </rPr>
      <t>Правил ПП 1729, а также описание и объем фармацевтических услуг:</t>
    </r>
  </si>
  <si>
    <t>3.1.</t>
  </si>
  <si>
    <r>
      <rPr>
        <b/>
        <sz val="9"/>
        <color theme="1"/>
        <rFont val="Times New Roman"/>
        <family val="1"/>
        <charset val="204"/>
      </rPr>
      <t xml:space="preserve">1) наличие государственной регистрации </t>
    </r>
    <r>
      <rPr>
        <sz val="9"/>
        <color theme="1"/>
        <rFont val="Times New Roman"/>
        <family val="1"/>
        <charset val="204"/>
      </rPr>
      <t>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r>
  </si>
  <si>
    <t>3.2.</t>
  </si>
  <si>
    <r>
      <rPr>
        <b/>
        <sz val="9"/>
        <color rgb="FF000000"/>
        <rFont val="Times New Roman"/>
        <family val="1"/>
        <charset val="204"/>
      </rPr>
      <t>2)</t>
    </r>
    <r>
      <rPr>
        <sz val="9"/>
        <color rgb="FF000000"/>
        <rFont val="Times New Roman"/>
        <family val="1"/>
        <charset val="204"/>
      </rPr>
      <t xml:space="preserve"> </t>
    </r>
    <r>
      <rPr>
        <b/>
        <sz val="9"/>
        <color rgb="FF000000"/>
        <rFont val="Times New Roman"/>
        <family val="1"/>
        <charset val="204"/>
      </rPr>
      <t>соответствие характеристики или технической спецификации</t>
    </r>
    <r>
      <rPr>
        <sz val="9"/>
        <color rgb="FF000000"/>
        <rFont val="Times New Roman"/>
        <family val="1"/>
        <charset val="204"/>
      </rPr>
      <t xml:space="preserve">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t>
    </r>
  </si>
  <si>
    <t>3.3.</t>
  </si>
  <si>
    <r>
      <rPr>
        <b/>
        <sz val="9"/>
        <color rgb="FF000000"/>
        <rFont val="Times New Roman"/>
        <family val="1"/>
        <charset val="204"/>
      </rPr>
      <t>3)</t>
    </r>
    <r>
      <rPr>
        <sz val="9"/>
        <color rgb="FF000000"/>
        <rFont val="Times New Roman"/>
        <family val="1"/>
        <charset val="204"/>
      </rPr>
      <t xml:space="preserve"> </t>
    </r>
    <r>
      <rPr>
        <b/>
        <sz val="9"/>
        <color rgb="FF000000"/>
        <rFont val="Times New Roman"/>
        <family val="1"/>
        <charset val="204"/>
      </rPr>
      <t>непревышение</t>
    </r>
    <r>
      <rPr>
        <sz val="9"/>
        <color rgb="FF000000"/>
        <rFont val="Times New Roman"/>
        <family val="1"/>
        <charset val="204"/>
      </rPr>
      <t xml:space="preserve"> утвержденных уполномоченным органом в области здравоохранения</t>
    </r>
    <r>
      <rPr>
        <b/>
        <sz val="9"/>
        <color rgb="FF000000"/>
        <rFont val="Times New Roman"/>
        <family val="1"/>
        <charset val="204"/>
      </rPr>
      <t xml:space="preserve"> предельных цен</t>
    </r>
    <r>
      <rPr>
        <sz val="9"/>
        <color rgb="FF000000"/>
        <rFont val="Times New Roman"/>
        <family val="1"/>
        <charset val="204"/>
      </rPr>
      <t xml:space="preserve">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t>
    </r>
  </si>
  <si>
    <t>3.4.</t>
  </si>
  <si>
    <r>
      <t xml:space="preserve">4) </t>
    </r>
    <r>
      <rPr>
        <b/>
        <sz val="9"/>
        <color rgb="FF000000"/>
        <rFont val="Times New Roman"/>
        <family val="1"/>
        <charset val="204"/>
      </rPr>
      <t>хранение и транспортирование</t>
    </r>
    <r>
      <rPr>
        <sz val="9"/>
        <color rgb="FF000000"/>
        <rFont val="Times New Roman"/>
        <family val="1"/>
        <charset val="204"/>
      </rPr>
      <t xml:space="preserve">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t>
    </r>
  </si>
  <si>
    <t>3.5.</t>
  </si>
  <si>
    <r>
      <t xml:space="preserve">5) </t>
    </r>
    <r>
      <rPr>
        <b/>
        <sz val="9"/>
        <color rgb="FF000000"/>
        <rFont val="Times New Roman"/>
        <family val="1"/>
        <charset val="204"/>
      </rPr>
      <t>соответствие маркировки,</t>
    </r>
    <r>
      <rPr>
        <sz val="9"/>
        <color rgb="FF000000"/>
        <rFont val="Times New Roman"/>
        <family val="1"/>
        <charset val="204"/>
      </rPr>
      <t xml:space="preserve">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t>
    </r>
  </si>
  <si>
    <t>3.6.</t>
  </si>
  <si>
    <r>
      <t xml:space="preserve">6) </t>
    </r>
    <r>
      <rPr>
        <b/>
        <sz val="9"/>
        <color rgb="FF000000"/>
        <rFont val="Times New Roman"/>
        <family val="1"/>
        <charset val="204"/>
      </rPr>
      <t xml:space="preserve">срок годности </t>
    </r>
    <r>
      <rPr>
        <sz val="9"/>
        <color rgb="FF000000"/>
        <rFont val="Times New Roman"/>
        <family val="1"/>
        <charset val="204"/>
      </rPr>
      <t>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</si>
  <si>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3.7.</t>
  </si>
  <si>
    <r>
      <t xml:space="preserve">7) срок годности лекарственных средств и медицинских изделий, закупаемых на дату поставки </t>
    </r>
    <r>
      <rPr>
        <b/>
        <sz val="9"/>
        <color rgb="FFFF0000"/>
        <rFont val="Times New Roman"/>
        <family val="1"/>
        <charset val="204"/>
      </rPr>
      <t>поставщиком единому дистрибьютору</t>
    </r>
    <r>
      <rPr>
        <sz val="9"/>
        <color rgb="FF000000"/>
        <rFont val="Times New Roman"/>
        <family val="1"/>
        <charset val="204"/>
      </rPr>
      <t>,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t>
    </r>
  </si>
  <si>
    <t>3.8.</t>
  </si>
  <si>
    <r>
      <t xml:space="preserve">8) срок годности лекарственных средств и медицинских изделий, за исключением лекарственных средств и медицинских изделий, </t>
    </r>
    <r>
      <rPr>
        <b/>
        <sz val="9"/>
        <color rgb="FF000000"/>
        <rFont val="Times New Roman"/>
        <family val="1"/>
        <charset val="204"/>
      </rPr>
      <t>поставляемых в рамках мобилизационного резерва</t>
    </r>
    <r>
      <rPr>
        <sz val="9"/>
        <color rgb="FF000000"/>
        <rFont val="Times New Roman"/>
        <family val="1"/>
        <charset val="204"/>
      </rPr>
      <t xml:space="preserve">, а также указанных в подпункте 9) настоящего пункта, </t>
    </r>
    <r>
      <rPr>
        <b/>
        <sz val="9"/>
        <color rgb="FF000000"/>
        <rFont val="Times New Roman"/>
        <family val="1"/>
        <charset val="204"/>
      </rPr>
      <t>на дату поставки единым дистрибьютором заказчику</t>
    </r>
    <r>
      <rPr>
        <sz val="9"/>
        <color rgb="FF000000"/>
        <rFont val="Times New Roman"/>
        <family val="1"/>
        <charset val="204"/>
      </rPr>
      <t xml:space="preserve">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t>
    </r>
  </si>
  <si>
    <t>3.9.</t>
  </si>
  <si>
    <r>
      <t>9) срок годности вакцин на дату поставки</t>
    </r>
    <r>
      <rPr>
        <b/>
        <sz val="9"/>
        <color rgb="FF000000"/>
        <rFont val="Times New Roman"/>
        <family val="1"/>
        <charset val="204"/>
      </rPr>
      <t xml:space="preserve"> единым дистрибьютором заказчику </t>
    </r>
    <r>
      <rPr>
        <sz val="9"/>
        <color rgb="FF000000"/>
        <rFont val="Times New Roman"/>
        <family val="1"/>
        <charset val="204"/>
      </rPr>
      <t>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t>
    </r>
  </si>
  <si>
    <t>3.10.</t>
  </si>
  <si>
    <t>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t>
  </si>
  <si>
    <t>3.11.</t>
  </si>
  <si>
    <r>
      <t>11) н</t>
    </r>
    <r>
      <rPr>
        <b/>
        <sz val="9"/>
        <color rgb="FF000000"/>
        <rFont val="Times New Roman"/>
        <family val="1"/>
        <charset val="204"/>
      </rPr>
      <t>овизна медицинской техники, ее неиспользованность и производство в период двадцати четырех месяцев</t>
    </r>
    <r>
      <rPr>
        <sz val="9"/>
        <color rgb="FF000000"/>
        <rFont val="Times New Roman"/>
        <family val="1"/>
        <charset val="204"/>
      </rPr>
      <t>, предшествующих моменту поставки;</t>
    </r>
  </si>
  <si>
    <t>3.12.</t>
  </si>
  <si>
    <r>
      <t xml:space="preserve">12) </t>
    </r>
    <r>
      <rPr>
        <b/>
        <sz val="9"/>
        <color rgb="FF000000"/>
        <rFont val="Times New Roman"/>
        <family val="1"/>
        <charset val="204"/>
      </rPr>
      <t xml:space="preserve">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t>
    </r>
    <r>
      <rPr>
        <sz val="9"/>
        <color rgb="FF000000"/>
        <rFont val="Times New Roman"/>
        <family val="1"/>
        <charset val="204"/>
      </rPr>
      <t>с законодательством Республики Казахстан о единстве измерений.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t>
    </r>
  </si>
  <si>
    <t>3.13.</t>
  </si>
  <si>
    <t>13) соблюдение количества, качества и сроков поставки или оказания фармацевтической услуги условиям договора.</t>
  </si>
  <si>
    <r>
      <rPr>
        <b/>
        <sz val="9"/>
        <color rgb="FF000000"/>
        <rFont val="Times New Roman"/>
        <family val="1"/>
        <charset val="204"/>
      </rPr>
      <t>ГАРАНТИЙНОЕ ПИСЬМО</t>
    </r>
    <r>
      <rPr>
        <sz val="9"/>
        <color rgb="FF000000"/>
        <rFont val="Times New Roman"/>
        <family val="1"/>
        <charset val="204"/>
      </rPr>
      <t xml:space="preserve"> - Требования, предусмотренные подпунктами 4), 5), 6), 7), 8), 9), 10), 11), 12) и 13) пункта 18  Правил, подтверждаются поставщиком при исполнении договора поставки или закупа.</t>
    </r>
  </si>
  <si>
    <t>II этап</t>
  </si>
  <si>
    <t>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t>
  </si>
  <si>
    <t>копии соответствующей лицензии на фармацевтическую деятельность и (или) на осуществление деятельности в сфере оборота наркотических средств, психотропных веществ и прекурсоров, уведомления о начале или прекращении деятельности по оптовой и (или) розничной реализации медицинских изделий либо в виде электронного документа, полученных (направленных) в соответствии с Законом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удостоверенную копию соответствующей лицензии на фармацевтическую деятельность и (или) осуществление деятельности в сфере оборота наркотических средств, психотропных веществ и прекурсоров, уведомления о начале или прекращении деятельности по оптовой и (или) розничной реализации медицинских изделий, полученных в соответствии с Законом «О разрешениях и уведомлениях»;</t>
  </si>
  <si>
    <t>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t>
  </si>
  <si>
    <t>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t>
  </si>
  <si>
    <t>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t>
  </si>
  <si>
    <t>сведения об отсутствии (наличии) задолженности, учет по которым ведется в органах государственных доходов, полученные посредством веб-портала «электронного правительства» или веб-приложения «кабинет налогоплательщика»;</t>
  </si>
  <si>
    <t>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t>
  </si>
  <si>
    <t>Наименование и местонахождение потенциального поставщика, с которым предполагается заключить договор закупа или договор на оказание фармацевтических услуг, и цена такого договора;</t>
  </si>
  <si>
    <t>Наименование 
потенциального поставщика</t>
  </si>
  <si>
    <t>Местонахождение потенциального поставщика, с которым предполагается заключить договор закупа</t>
  </si>
  <si>
    <t>Кол-во</t>
  </si>
  <si>
    <t xml:space="preserve">   В соответствии с Правилами организации и проведения закупа лекарственных средств, медицинских изделий и фармацевтических услуг утвержденного Приказа Министра здравоохранения Республики Казахстан от 7 июня 2023 года № 110, Комиссия по результатам рассмотрения заявки и ценового предложения потенциального поставщика, путем открытого голосования, РЕШИЛА:  </t>
  </si>
  <si>
    <t>Международное непатентованное наименование (торговое наименование) закупаемых товаров</t>
  </si>
  <si>
    <t xml:space="preserve">Выделенная сумма </t>
  </si>
  <si>
    <t xml:space="preserve">Член комиссии </t>
  </si>
  <si>
    <t>Председатель комиссии </t>
  </si>
  <si>
    <t>Нуржигитов Е.К. – главный бухгалтер</t>
  </si>
  <si>
    <t>шт</t>
  </si>
  <si>
    <t>Ермолданова С.Ж. – зав.аптекой</t>
  </si>
  <si>
    <t>Байчулакова Г.Т. – зам.по мед.части</t>
  </si>
  <si>
    <t>Бакбергенова Д.Р. – гл.мед.сестра</t>
  </si>
  <si>
    <t>рул</t>
  </si>
  <si>
    <t>Кислородная подушка медицинская</t>
  </si>
  <si>
    <t>Мусаканова Р.Р. – юрист</t>
  </si>
  <si>
    <t>ОБ ИТОГАХ ЗАКУПА МЕДИЦИНСКИХ ИЗДЕЛИЙ КГП НА ПХВ ГОРОДСКАЯ ПОЛИКЛИНИКА №8 УОЗ ГОРОДА АЛМАТЫ, СПОСОБОМ "ЗАПРОСА ЦЕНОВЫХ ПРЕДЛОЖЕНИЙ", СОГЛАСНО ПРИКАЗА МИНИСТРА ЗДРАВООХРАНЕНИЯ РЕСПУБЛИКИ КАЗАХСТАН ОТ 7 ИЮНЯ 2023 ГОДА №110</t>
  </si>
  <si>
    <t>ПРОТОКОЛ №6</t>
  </si>
  <si>
    <t>Эпинефрин</t>
  </si>
  <si>
    <t>Раствор для инъекций, 0,18 %, 1 мл</t>
  </si>
  <si>
    <t>ампула</t>
  </si>
  <si>
    <t>Пантопразол</t>
  </si>
  <si>
    <t>Порошок лиофилизированный для приготовления раствора для внутривенного введения, 40 мг</t>
  </si>
  <si>
    <t>флакон</t>
  </si>
  <si>
    <t>Хлорамфеникол</t>
  </si>
  <si>
    <t>таблетка 500 мг</t>
  </si>
  <si>
    <t>таблетка</t>
  </si>
  <si>
    <t>Никотиновая кислота</t>
  </si>
  <si>
    <t>Раствор для инъекций, 1%, 1 мл, №10</t>
  </si>
  <si>
    <t>Пирацетам</t>
  </si>
  <si>
    <t>раствор для иньекций 5 мл</t>
  </si>
  <si>
    <t>Хлоропирамин</t>
  </si>
  <si>
    <t>Белые или серовато - белые таблетки в виде диска с фаской 25 мг</t>
  </si>
  <si>
    <t xml:space="preserve">Спирт этиловый  </t>
  </si>
  <si>
    <t>Раствор для наружного применения, 70%, 90 мл</t>
  </si>
  <si>
    <t>Аргинин</t>
  </si>
  <si>
    <t>Раствор для инфузий, 4,2 %, 100 мл, № 1</t>
  </si>
  <si>
    <t>бутылка</t>
  </si>
  <si>
    <t xml:space="preserve">Пиридоксин </t>
  </si>
  <si>
    <t>Раствор для инъекций, 5%, 1 мл, №10</t>
  </si>
  <si>
    <t xml:space="preserve">Ондансетрон </t>
  </si>
  <si>
    <t>Раствор для внутривенного и внутримышечного введения, 2 мг 2мл, №10</t>
  </si>
  <si>
    <t xml:space="preserve">Моющий CD 80 1л, Mindray 
BS-240 PRO 
Закрытая система 
</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</si>
  <si>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t>
  </si>
  <si>
    <t>штук</t>
  </si>
  <si>
    <t>Гель для УЗИ</t>
  </si>
  <si>
    <t>Гелеобразное средство, электропроводящий, 250 мг</t>
  </si>
  <si>
    <t>штука</t>
  </si>
  <si>
    <t xml:space="preserve">Гель для ЭКГ </t>
  </si>
  <si>
    <t>Гелеобразное средство, электропроводящий, 5 л</t>
  </si>
  <si>
    <t>канистра</t>
  </si>
  <si>
    <t>Бумага для устройства регистрации данных на Монитор фетальный  1400</t>
  </si>
  <si>
    <t>Рулон- рахмеры Высота - 152 мм Длина - 25 м Диаметр внутренней трубки - 16 мм</t>
  </si>
  <si>
    <t>Катетер внутривенный периферический</t>
  </si>
  <si>
    <t xml:space="preserve">Катетер внутривенный периферический с инъекционным клапаном. Размер 18 G (1,3*45) </t>
  </si>
  <si>
    <t xml:space="preserve">Вата медицинская </t>
  </si>
  <si>
    <t>Гигроскопическая,хлопковая, нестерильная 100 г</t>
  </si>
  <si>
    <t xml:space="preserve">Воздуховод ротовой </t>
  </si>
  <si>
    <t>Воздуховод полимерный ротовой стерильный №00-50 синий</t>
  </si>
  <si>
    <t>Губка гемостатическая</t>
  </si>
  <si>
    <t>Коллагеновая для местного гемостатического антисептического действия, 50*50 мм</t>
  </si>
  <si>
    <t>ЕДПО-5-01</t>
  </si>
  <si>
    <t xml:space="preserve"> Емкость для дезинфекции и предстерилизационной обработки медицинских изделий</t>
  </si>
  <si>
    <t xml:space="preserve">Грелка резиновая </t>
  </si>
  <si>
    <t>для  местного согревания тела, зеленая, объем 2000 мл в индивидуальной упаковке</t>
  </si>
  <si>
    <t>Прокладки для процедуры</t>
  </si>
  <si>
    <t>Прокладки гидрофильные для проведения электрофореза. Размеры: 6х10</t>
  </si>
  <si>
    <t>Прокладки гидрофильные для проведения электрофореза. Размеры: 8х12</t>
  </si>
  <si>
    <t>Прокладки гидрофильные для проведения электрофореза. Размеры: 10х15</t>
  </si>
  <si>
    <t>Прокладки гидрофильные для проведения электрофореза. Размеры: 12х18</t>
  </si>
  <si>
    <t>Парафин</t>
  </si>
  <si>
    <t>Для физиотерапевтического лечения</t>
  </si>
  <si>
    <t>кг</t>
  </si>
  <si>
    <t>Озокерит</t>
  </si>
  <si>
    <t xml:space="preserve">Лоток </t>
  </si>
  <si>
    <t>Металлический, почкообразный</t>
  </si>
  <si>
    <t>Ножницы хирургические</t>
  </si>
  <si>
    <t>тупоконечные изогнутые из нержаевющей стали в индивидуальной упаковке</t>
  </si>
  <si>
    <t>остроконечные прямые из нержаевющей стали в индивидуальной упаковке</t>
  </si>
  <si>
    <t xml:space="preserve">Рулонные полотенца для диспенсера </t>
  </si>
  <si>
    <t xml:space="preserve">Сухие безворсовые салфетки. Размер салфетки 15х30, №200 </t>
  </si>
  <si>
    <t>рулон</t>
  </si>
  <si>
    <t>Скальпель одноразовый, стерильный</t>
  </si>
  <si>
    <t>Скальпель хирургический, состоит из пластиковой ручки и сменного нержавеющего лезвия, в индивидуальной стерильной упаковке, размером №11, 15, 21</t>
  </si>
  <si>
    <t>Таблица Сивцева</t>
  </si>
  <si>
    <t>Таблица для определения остроты зрения</t>
  </si>
  <si>
    <t xml:space="preserve">Упаковочная лента </t>
  </si>
  <si>
    <t>Для паровой стерилизаций 132 градусов паровым методом. Размер 100*200</t>
  </si>
  <si>
    <t>упаковка</t>
  </si>
  <si>
    <t>для паровой стерилизаций 132 градусов паровым методом. Размер 150*200</t>
  </si>
  <si>
    <t xml:space="preserve">Лента самоклеящаяся для паровой стерилизации с индикатором </t>
  </si>
  <si>
    <t>Лента для паровой, воздушный 19мм*х50м. Для контроля стерилизации в сухожаровом щкафу каб цсо</t>
  </si>
  <si>
    <t>Шприц иньекционный 3 х компонентный 10 мл</t>
  </si>
  <si>
    <t>Одноразовый, стерильный, в индивидуальной упаковке игла 23 G*1"</t>
  </si>
  <si>
    <t xml:space="preserve">Диспенсер для рулонных полотенец </t>
  </si>
  <si>
    <t>Диспенсер для рулонных салфеток №200</t>
  </si>
  <si>
    <t>Шриц инсулиновый для Диспорта</t>
  </si>
  <si>
    <t>Шприц инсулиновый одноразовый стерильный в индивидуальной упаковке U - 100. 29 G * 12,7 mm 1 мл 
Несъемная игла, оптимальная геометрия острия иглы позволяют достигать максимального комфорта и надежности
Хирургическая сталь высочайшего качества
Канюля иглы отполирована электричеством
Запатентованный состав смазки
Белый колпачок с одной стороны и цветной с другой гарантируют стерильность
Отсутствие мертвого объема позволяет избежать образования воздушных пузырьков и полностью исключает остаток инсулина в шприце.
Инсулиновые шприцы  за счет тройной заточки острия иглы позволяют уменьшить усилие при совершении инъекции
Четкая контрастная легко читаемая маркировка
Цена деления у шприцев 0,5 мл и 0,3 мл - 1 Е.Д.
Шприцы стерильны и предназначены только для однократного использования
Имеется CE маркировка</t>
  </si>
  <si>
    <t xml:space="preserve">Глазные палочки </t>
  </si>
  <si>
    <t xml:space="preserve">лопаточка стеклянная глазная </t>
  </si>
  <si>
    <t>шт.</t>
  </si>
  <si>
    <t xml:space="preserve">Карандаш по стеклу </t>
  </si>
  <si>
    <t>синий, размер 62х8</t>
  </si>
  <si>
    <t>красный, размер 62х8</t>
  </si>
  <si>
    <t>Эритроцит Цоликлоны Антиген – А</t>
  </si>
  <si>
    <t xml:space="preserve">Антитела диагностические моноклональные АНТИ –А для определения групп крови человека системы АВО 5-10 мл </t>
  </si>
  <si>
    <t>уп</t>
  </si>
  <si>
    <t>Эритроцит Цоликлоны Антиген – В</t>
  </si>
  <si>
    <t>Антитела диагностические моноклональные АНТИ –В для определения групп крови человека системы АВО 5-10 мл</t>
  </si>
  <si>
    <t>Эритроцит Цоликлоны Антиген – АВ</t>
  </si>
  <si>
    <t>Антитела диагностические моноклональные АНТИ –АВ для определения групп крови человека системы АВО 5-10 мл</t>
  </si>
  <si>
    <t xml:space="preserve">Эритроцит Цоликлоны Антиген – Д супер </t>
  </si>
  <si>
    <t>Набор реагентов для определения групп крови человека систем АВО, Резус и KELL 5-10 мл</t>
  </si>
  <si>
    <t xml:space="preserve">Предметное стекло </t>
  </si>
  <si>
    <t xml:space="preserve">для лабораторных исследований, с шлифованными краями </t>
  </si>
  <si>
    <t xml:space="preserve">Автомотический тонометр </t>
  </si>
  <si>
    <t>Прибор для измерения аретриального давления, автоматический</t>
  </si>
  <si>
    <t xml:space="preserve">Пикфлоуметр </t>
  </si>
  <si>
    <t xml:space="preserve"> Предназначен для оценки дыхания и определения пиковый скорости выдоха с отображением результатов на удобный для чтения разноцветной шкале.</t>
  </si>
  <si>
    <t>Спрейсер с маской</t>
  </si>
  <si>
    <t>в комплекте с малой маской, устройство из пластика с обратным клапаном, предназначенный для эффективной концентрации лекарства в легких при лечении нижних дыхательных путей. Этот прибор содержит клапанную камеру, которая временно удерживает аэрозоль, уменьшая размеры спрея до микроскопических размеров.</t>
  </si>
  <si>
    <t>Контейнер для сбора биологического материала (мокроты)</t>
  </si>
  <si>
    <t>Контейнер полимерный с крышкой, стерильный, вместимость 50 мл в индивидуальной упаковке</t>
  </si>
  <si>
    <t>Термоиндикаторы ТИП-132/20</t>
  </si>
  <si>
    <t xml:space="preserve">Термоиндикаторы ТИП-132(±2)ᵒС относятся к 4-му классу как термовременные многопеременные, контролирующие: температуру, время и наличие в стерилизующей среде водяного пара №500 </t>
  </si>
  <si>
    <t>Термоиндикаторы ТИП-180/60</t>
  </si>
  <si>
    <t>Термоиндикаторы ТИП-180(±2)ᵒС относятся к 4-му классу как термовременные, контролирующие время и температуру №500</t>
  </si>
  <si>
    <t xml:space="preserve">Рентген-защитная одежда </t>
  </si>
  <si>
    <t>Фартук рентгенозащитный односторонний со стойкой 0,35 Pb  размер XL  W/G60, 110 см</t>
  </si>
  <si>
    <t xml:space="preserve">Воротник рентгенозащитный 0,50 Pb </t>
  </si>
  <si>
    <t xml:space="preserve">Юбка рентгенозащитная 0,35 Pb </t>
  </si>
  <si>
    <t xml:space="preserve">Жилет рентгенозащитный 0,50 Pb </t>
  </si>
  <si>
    <t>Шапка рентгенозащитная 0,25 Pb для взрослых</t>
  </si>
  <si>
    <t>Передник рентгенозащитная 0,35 Pb</t>
  </si>
  <si>
    <t>Комплект рентгенозащитных пластин 0,50 Pb</t>
  </si>
  <si>
    <t xml:space="preserve">  </t>
  </si>
  <si>
    <t xml:space="preserve">Весы электронные для новорожденных </t>
  </si>
  <si>
    <t>Весы электронные с автономным питанием настольные, предназначены для взвешивания новорожденных и грудных детей массой до 15 кг. Преимущества:
Высвечивание разности результатов двух взвешиваний (эта функция создает дополнительное удобство при контрольном вскармливании);
детские весы могут работать как от встроенного аккумулятора, так и от блока питания (сетевого адаптера);
высокая точность измерений;
яркая индикация, простота эксплуатации;
выборка массы тары (например, пеленок);
возможность санобработки (дезинфекция, облучение кварцем). Обязательное наличие сертификата о поверке измерительного средства.</t>
  </si>
  <si>
    <t>ТОО "МухСад"</t>
  </si>
  <si>
    <t>ТОО "МухСад" 10.09.2024 10.40</t>
  </si>
  <si>
    <t>ТОО "РЭМИ" 12.09.2024 09.07</t>
  </si>
  <si>
    <t>не состоялся в связи с п.70 Правил (превышение 2000 МРП)</t>
  </si>
  <si>
    <t>ТОО "StanLab" 12.09.2024 17.00</t>
  </si>
  <si>
    <t>ТОО "IDIALKZ" 13.09.2024 09.57</t>
  </si>
  <si>
    <t>ТОО "NERA-PHARM" 13.09.2024 12.05</t>
  </si>
  <si>
    <t>ТОО "ХАС НУР КЗ" 13.09.2024 12.16</t>
  </si>
  <si>
    <t>ТОО "СЕНІМ ФАРМПЛЮС" 13.09.2024 14.42</t>
  </si>
  <si>
    <t>ТОО "АСМЕДА" 13.09.2024 15.32</t>
  </si>
  <si>
    <t xml:space="preserve">ТОО "FARM ALLIANCE"13.09.2024 15.42 </t>
  </si>
  <si>
    <t>ИП "Медфарм" 13.09.2024 16.40</t>
  </si>
  <si>
    <t>ТОО "Ренисан" 13.09.2024 16.51</t>
  </si>
  <si>
    <t>ТОО "ДиАКиТ" 16.09.2024 08.27</t>
  </si>
  <si>
    <t>ТОО "Гелика" 16.09.2024 09.14</t>
  </si>
  <si>
    <t>ТОО "ЮМК "Текна" 16.09.2024 09.57</t>
  </si>
  <si>
    <t xml:space="preserve">ТОО "СЕНІМ ФАРМПЛЮС" </t>
  </si>
  <si>
    <t>ТОО "Гелика"</t>
  </si>
  <si>
    <t>ТОО "АСМЕДА"</t>
  </si>
  <si>
    <t>ТОО "FARM ALLIANCE"</t>
  </si>
  <si>
    <t xml:space="preserve">ТОО "StanLab" </t>
  </si>
  <si>
    <t xml:space="preserve">ТОО "Ренисан" </t>
  </si>
  <si>
    <t xml:space="preserve">ТОО "ЮМК "Текна" </t>
  </si>
  <si>
    <t>ТОО "NERA-PHARM"</t>
  </si>
  <si>
    <t>ТОО "StanLab"</t>
  </si>
  <si>
    <t>ТОО "ЮМК "Текна"</t>
  </si>
  <si>
    <t xml:space="preserve">ТОО "Гелика" </t>
  </si>
  <si>
    <t xml:space="preserve">ТОО "NERA-PHARM" </t>
  </si>
  <si>
    <t xml:space="preserve">ТОО "МухСад" </t>
  </si>
  <si>
    <t xml:space="preserve">ТОО "РЭМИ" </t>
  </si>
  <si>
    <t xml:space="preserve">ТОО "IDIALKZ" </t>
  </si>
  <si>
    <t xml:space="preserve">ТОО "ХАС НУР КЗ" </t>
  </si>
  <si>
    <t xml:space="preserve">ТОО "АСМЕДА" </t>
  </si>
  <si>
    <t xml:space="preserve">ТОО "FARM ALLIANCE" </t>
  </si>
  <si>
    <t xml:space="preserve">ИП "Медфарм" </t>
  </si>
  <si>
    <t xml:space="preserve">ТОО "ДиАКиТ" </t>
  </si>
  <si>
    <t>РК, г.Алматы, 050061, Алатауский р-н, пр.Райымбека 481 А, БЦ "Эталон", 5 этаж, 10 офис</t>
  </si>
  <si>
    <t>РК, г.Алматы, 005002, ул.Джетысуйская 25/41</t>
  </si>
  <si>
    <t>РК, г.Караганда, ул.Пассажирская 10, офис 109</t>
  </si>
  <si>
    <t>РК, г.Алматы, Алатауский район, микрорайон Аккент, дом №21, офис №6</t>
  </si>
  <si>
    <t>РК, область Абай, г.Семей, 180000, ул. Шокана Валиханова, дом №124, кабинет №10</t>
  </si>
  <si>
    <t>РК, г.Алматы, 050062, ул.Утеген батыра, д.№17/3, офис 7</t>
  </si>
  <si>
    <t>РК, Алматинская область, Карасайский р-н, ул. Жана-арна, 22Г</t>
  </si>
  <si>
    <t>РК, г.Алматы, Жетысуский р-н, ул. Азовская 31</t>
  </si>
  <si>
    <t>ТОО "Гиппократ"</t>
  </si>
  <si>
    <t>ТОО "Гиппократ" 13.09.2024 14.45</t>
  </si>
  <si>
    <t>РК, г.Алматы, 050030, микрорайон Кулагер 28, кв. 6</t>
  </si>
  <si>
    <t>РК, г. Алматы, пр.Райымбека 417 А</t>
  </si>
  <si>
    <t>РК, г. Шымкент, 160031, Енбекшинский р-н, микрорайон Улагат, д. 668</t>
  </si>
  <si>
    <t xml:space="preserve">   В процедуре вскрытия конвертов с  потенциальные поставщики присутствовали: представитель потенциального поставщика ИП "Медфарм", на соновании Доверенности №3 от 03.06.2024 г.</t>
  </si>
  <si>
    <t>РК, г.Уральск, 090000, ул. Дины Нурпеисовой, здание 12, офис 33</t>
  </si>
  <si>
    <t xml:space="preserve"> РК, Карагандинская область, г. Караганда, 100001, район Әлихан Бөкейхан, микрорайон 19, д. 40 "а"</t>
  </si>
  <si>
    <t>РК, СКО, г.Петропавловск, 150007, ул. Маяковского, 95</t>
  </si>
  <si>
    <t>РК, г.Шымкент, 160015, микрорайон Катын копр, ул. К.Омишулы, д.5А</t>
  </si>
  <si>
    <t>Общая сумма победителя</t>
  </si>
  <si>
    <t>Победитель в соответствии с п. 78 Правил  "Победителем признается потенциальный поставщик, предложивший 
наименьшее ценовое предложение"</t>
  </si>
  <si>
    <t>Закуп не состоялся в соответствии с п. 79. "При отсутствии ценовых предложений закуп способом запроса ценовых 
предложений признается несостоявшимся"</t>
  </si>
  <si>
    <t>1. Лоты 1,3,4,6,7,8,9,10,17,18,20,21,22,23,24,32,37,38,48,49,60 признаны несостоявшимся, в соответствии с пунктом 79 Правил "При отсутствии ценовых предложений закуп способом запроса ценовых предложений признаны несостоявшимся".</t>
  </si>
  <si>
    <t>2. Лот 30 признан несостоявшимся, в соответствии с пунктом 70 Правил "Применение закупа способом запроса ценовых предложений (далее – ценовой закуп) допускается, если годовой объем закупа однородных лекарственных средств и (или) медицинских изделий или фармацевтической услуги в стоимостном выражении не превышает двухтысячекратного размера месячного расчетного показателя, установленного законодательством на соответствующий финансовый год, а также в случаях, предусмотренных пунктом 72 настоящих Правил".</t>
  </si>
  <si>
    <t xml:space="preserve">3. Лоты 2,5,11,12,13,14,15,16,19,25,26,27,28,29,31,33,34,35,36,39,40,41,42,43,44,45,46,47,50,51,52,53,54,55,56,57,58,59,61 признаны состоявшимися, в соответствии с пунктом 78 Правил "Победителем признается потенциальный поставщик, предложивший наименьшее ценовое предложение".
</t>
  </si>
  <si>
    <t>4. В соответствии с пунктом 80 Правил  "Победитель представляет заказчику или организатору закупа в течение 10 (десяти) календарных дней со дня признания победителем документы, подтверждающие соответствие условиям, предусмотренных настоящими Правилами".</t>
  </si>
  <si>
    <t>5. В соответствии с пунктом 81 Правил "Организатор закупа направляет протокол итогов заказчику в течение 3 (трех) рабочих дней с момента подведения итогов. Заказчик в течение 3 (трех) календарных дней после дня определения победителя соответствующим условиям настоящих Правил или получения протокола итогов направляет потенциальному поставщику подписанный договор  закупа или договор на оказание фармацевтических услуг, составляемый по форме, согласно приложению 5 и (или) 6 настоящих Правил".</t>
  </si>
  <si>
    <t>26 сентября 2024 г.</t>
  </si>
  <si>
    <t xml:space="preserve">ТОО "Гиппократ" ОТП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</si>
</sst>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0;[Red]#,##0.00"/>
  </numFmts>
  <fonts count="23" x14ac:knownFonts="1">
    <font>
      <sz val="11"/>
      <color theme="1"/>
      <name val="Calibri"/>
      <family val="2"/>
      <charset val="204"/>
      <scheme val="minor"/>
    </font>
    <font>
      <sz val="9"/>
      <color theme="1"/>
      <name val="Times New Roman"/>
      <family val="1"/>
      <charset val="204"/>
    </font>
    <font>
      <sz val="10"/>
      <name val="Arial Cyr"/>
      <charset val="204"/>
    </font>
    <font>
      <b/>
      <sz val="9"/>
      <color theme="1"/>
      <name val="Times New Roman"/>
      <family val="1"/>
      <charset val="204"/>
    </font>
    <font>
      <sz val="11"/>
      <color theme="1"/>
      <name val="Calibri"/>
      <family val="2"/>
      <scheme val="minor"/>
    </font>
    <font>
      <sz val="9"/>
      <color rgb="FF000000"/>
      <name val="Times New Roman"/>
      <family val="1"/>
      <charset val="204"/>
    </font>
    <font>
      <b/>
      <sz val="9"/>
      <color rgb="FF000000"/>
      <name val="Times New Roman"/>
      <family val="1"/>
      <charset val="204"/>
    </font>
    <font>
      <b/>
      <sz val="9"/>
      <color rgb="FFFF0000"/>
      <name val="Times New Roman"/>
      <family val="1"/>
      <charset val="204"/>
    </font>
    <font>
      <sz val="8"/>
      <name val="Calibri"/>
      <family val="2"/>
      <charset val="204"/>
      <scheme val="minor"/>
    </font>
    <font>
      <sz val="16"/>
      <color theme="1"/>
      <name val="Times New Roman"/>
      <family val="1"/>
      <charset val="204"/>
    </font>
    <font>
      <b/>
      <i/>
      <sz val="16"/>
      <color theme="1"/>
      <name val="Times New Roman"/>
      <family val="1"/>
      <charset val="204"/>
    </font>
    <font>
      <b/>
      <sz val="16"/>
      <color theme="1"/>
      <name val="Times New Roman"/>
      <family val="1"/>
      <charset val="204"/>
    </font>
    <font>
      <sz val="20"/>
      <color theme="1"/>
      <name val="Times New Roman"/>
      <family val="1"/>
      <charset val="204"/>
    </font>
    <font>
      <sz val="22"/>
      <name val="Times New Roman"/>
      <family val="1"/>
      <charset val="204"/>
    </font>
    <font>
      <sz val="22"/>
      <color theme="1"/>
      <name val="Times New Roman"/>
      <family val="1"/>
      <charset val="204"/>
    </font>
    <font>
      <b/>
      <u val="double"/>
      <sz val="26"/>
      <color theme="1"/>
      <name val="Times New Roman"/>
      <family val="1"/>
      <charset val="204"/>
    </font>
    <font>
      <b/>
      <sz val="26"/>
      <name val="Times New Roman"/>
      <family val="1"/>
      <charset val="204"/>
    </font>
    <font>
      <b/>
      <i/>
      <sz val="26"/>
      <name val="Times New Roman"/>
      <family val="1"/>
      <charset val="204"/>
    </font>
    <font>
      <b/>
      <i/>
      <sz val="26"/>
      <color theme="1"/>
      <name val="Times New Roman"/>
      <family val="1"/>
      <charset val="204"/>
    </font>
    <font>
      <sz val="24"/>
      <color theme="1"/>
      <name val="Times New Roman"/>
      <family val="1"/>
      <charset val="204"/>
    </font>
    <font>
      <b/>
      <sz val="24"/>
      <color theme="1"/>
      <name val="Times New Roman"/>
      <family val="1"/>
      <charset val="204"/>
    </font>
    <font>
      <sz val="24"/>
      <name val="Times New Roman"/>
      <family val="1"/>
      <charset val="204"/>
    </font>
    <font>
      <b/>
      <u val="double"/>
      <sz val="24"/>
      <color theme="1"/>
      <name val="Times New Roman"/>
      <family val="1"/>
      <charset val="204"/>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4" fillId="0" borderId="0"/>
    <xf numFmtId="0" fontId="2" fillId="0" borderId="0"/>
    <xf numFmtId="164" fontId="4" fillId="0" borderId="0" applyFont="0" applyFill="0" applyBorder="0" applyAlignment="0" applyProtection="0"/>
    <xf numFmtId="164" fontId="4" fillId="0" borderId="0" applyFont="0" applyFill="0" applyBorder="0" applyAlignment="0" applyProtection="0"/>
  </cellStyleXfs>
  <cellXfs count="78">
    <xf numFmtId="0" fontId="0" fillId="0" borderId="0" xfId="0"/>
    <xf numFmtId="0" fontId="3" fillId="0" borderId="0" xfId="0" applyFont="1" applyAlignment="1">
      <alignment horizontal="center" vertical="center"/>
    </xf>
    <xf numFmtId="0" fontId="3" fillId="0" borderId="1" xfId="0" applyFont="1" applyBorder="1" applyAlignment="1">
      <alignment horizontal="center"/>
    </xf>
    <xf numFmtId="0" fontId="1" fillId="0" borderId="1" xfId="0" applyFont="1" applyBorder="1" applyAlignment="1">
      <alignment wrapText="1"/>
    </xf>
    <xf numFmtId="0" fontId="1" fillId="0" borderId="0" xfId="0" applyFont="1" applyAlignment="1">
      <alignment wrapText="1"/>
    </xf>
    <xf numFmtId="0" fontId="1" fillId="0" borderId="0" xfId="0" applyFont="1"/>
    <xf numFmtId="0" fontId="1" fillId="0" borderId="1" xfId="0" applyFont="1" applyBorder="1" applyAlignment="1">
      <alignment horizontal="center"/>
    </xf>
    <xf numFmtId="0" fontId="5" fillId="0" borderId="1" xfId="0" applyFont="1" applyBorder="1" applyAlignment="1">
      <alignment horizontal="justify" wrapText="1"/>
    </xf>
    <xf numFmtId="0" fontId="5" fillId="0" borderId="1" xfId="0" applyFont="1" applyBorder="1" applyAlignment="1">
      <alignment horizontal="justify"/>
    </xf>
    <xf numFmtId="0" fontId="5" fillId="0" borderId="1" xfId="0" applyFont="1" applyBorder="1" applyAlignment="1">
      <alignment horizontal="left" wrapText="1"/>
    </xf>
    <xf numFmtId="0" fontId="1"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4" fontId="9"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left" wrapText="1"/>
    </xf>
    <xf numFmtId="0" fontId="9" fillId="0" borderId="0" xfId="0" applyFont="1" applyAlignment="1">
      <alignment horizontal="left" vertical="center"/>
    </xf>
    <xf numFmtId="0" fontId="12"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wrapText="1"/>
    </xf>
    <xf numFmtId="0" fontId="20" fillId="0" borderId="1" xfId="0" applyFont="1" applyBorder="1" applyAlignment="1">
      <alignment horizontal="center" vertical="center" wrapText="1"/>
    </xf>
    <xf numFmtId="0" fontId="19" fillId="0" borderId="0" xfId="0" applyFont="1" applyAlignment="1">
      <alignment horizontal="left" vertical="center"/>
    </xf>
    <xf numFmtId="0" fontId="20" fillId="0" borderId="1" xfId="0" applyFont="1" applyBorder="1" applyAlignment="1">
      <alignment horizontal="center" vertical="center" wrapText="1"/>
    </xf>
    <xf numFmtId="0" fontId="19" fillId="0" borderId="1" xfId="0" applyFont="1" applyBorder="1" applyAlignment="1">
      <alignment horizontal="center" vertical="top" wrapText="1"/>
    </xf>
    <xf numFmtId="0" fontId="21"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4" fontId="21" fillId="4" borderId="1" xfId="0" applyNumberFormat="1" applyFont="1" applyFill="1" applyBorder="1" applyAlignment="1">
      <alignment horizontal="center" vertical="center" wrapText="1"/>
    </xf>
    <xf numFmtId="4" fontId="19"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top" wrapText="1"/>
    </xf>
    <xf numFmtId="4" fontId="19" fillId="4" borderId="1" xfId="0" applyNumberFormat="1" applyFont="1" applyFill="1" applyBorder="1" applyAlignment="1">
      <alignment horizontal="center" vertical="center"/>
    </xf>
    <xf numFmtId="165" fontId="19" fillId="0" borderId="1" xfId="0" applyNumberFormat="1" applyFont="1" applyBorder="1" applyAlignment="1">
      <alignment horizontal="center" vertical="center"/>
    </xf>
    <xf numFmtId="0" fontId="20" fillId="0" borderId="1" xfId="0" applyFont="1" applyBorder="1" applyAlignment="1">
      <alignment horizontal="center" vertical="top" wrapText="1"/>
    </xf>
    <xf numFmtId="0" fontId="20" fillId="0" borderId="2" xfId="0" applyFont="1" applyBorder="1" applyAlignment="1">
      <alignment horizontal="center" vertical="top" wrapText="1"/>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1" fillId="3" borderId="1" xfId="0" applyFont="1" applyFill="1" applyBorder="1" applyAlignment="1">
      <alignment horizontal="center" vertical="top" wrapText="1"/>
    </xf>
    <xf numFmtId="0" fontId="19" fillId="3" borderId="1" xfId="0" applyFont="1" applyFill="1" applyBorder="1" applyAlignment="1">
      <alignment horizontal="center" vertical="top" wrapText="1"/>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4" borderId="0" xfId="0" applyFont="1" applyFill="1" applyAlignment="1">
      <alignment horizontal="center" vertical="center"/>
    </xf>
    <xf numFmtId="0" fontId="20" fillId="4" borderId="1" xfId="0" applyFont="1" applyFill="1" applyBorder="1" applyAlignment="1">
      <alignment horizontal="center" vertical="top" wrapText="1"/>
    </xf>
    <xf numFmtId="165" fontId="19" fillId="4" borderId="1" xfId="0" applyNumberFormat="1" applyFont="1" applyFill="1" applyBorder="1" applyAlignment="1">
      <alignment horizontal="center" vertical="center"/>
    </xf>
    <xf numFmtId="0" fontId="14" fillId="4" borderId="0" xfId="0" applyFont="1" applyFill="1" applyAlignment="1">
      <alignment horizontal="center" vertical="center"/>
    </xf>
    <xf numFmtId="0" fontId="21" fillId="4" borderId="1" xfId="0" applyNumberFormat="1" applyFont="1" applyFill="1" applyBorder="1" applyAlignment="1">
      <alignment horizontal="center" vertical="top" wrapText="1"/>
    </xf>
    <xf numFmtId="0" fontId="19" fillId="4" borderId="1" xfId="0" applyNumberFormat="1" applyFont="1" applyFill="1" applyBorder="1" applyAlignment="1">
      <alignment horizontal="center" vertical="top" wrapText="1"/>
    </xf>
    <xf numFmtId="0" fontId="19" fillId="0" borderId="1" xfId="0" applyNumberFormat="1" applyFont="1" applyBorder="1" applyAlignment="1">
      <alignment horizontal="center" vertical="top" wrapText="1"/>
    </xf>
    <xf numFmtId="0" fontId="19" fillId="0" borderId="0" xfId="0" applyFont="1" applyAlignment="1">
      <alignment horizontal="center" vertical="center"/>
    </xf>
    <xf numFmtId="0" fontId="19" fillId="0" borderId="0" xfId="0" applyFont="1" applyAlignment="1">
      <alignment horizontal="left"/>
    </xf>
    <xf numFmtId="0" fontId="22" fillId="0" borderId="6"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5"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top"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horizontal="left" vertical="center" wrapText="1"/>
    </xf>
    <xf numFmtId="0" fontId="21" fillId="0" borderId="0" xfId="0" applyFont="1" applyAlignment="1">
      <alignment horizontal="left" vertical="center"/>
    </xf>
    <xf numFmtId="0" fontId="19" fillId="4" borderId="2"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19" fillId="4" borderId="5" xfId="0" applyFont="1" applyFill="1" applyBorder="1" applyAlignment="1">
      <alignment horizontal="left" vertical="center"/>
    </xf>
    <xf numFmtId="0" fontId="19" fillId="4" borderId="3" xfId="0" applyFont="1" applyFill="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20" fillId="5" borderId="1" xfId="0" applyFont="1" applyFill="1" applyBorder="1" applyAlignment="1">
      <alignment horizontal="center" vertical="center" wrapText="1"/>
    </xf>
  </cellXfs>
  <cellStyles count="6">
    <cellStyle name="Обычный" xfId="0" builtinId="0"/>
    <cellStyle name="Обычный 2" xfId="1"/>
    <cellStyle name="Обычный 3" xfId="2"/>
    <cellStyle name="Обычный 4" xfId="3"/>
    <cellStyle name="Финансовый 2" xfId="4"/>
    <cellStyle name="Финансовый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8"/>
  <sheetViews>
    <sheetView tabSelected="1" view="pageBreakPreview" topLeftCell="A73" zoomScale="27" zoomScaleNormal="45" zoomScaleSheetLayoutView="27" workbookViewId="0">
      <selection activeCell="X58" sqref="X58:X59"/>
    </sheetView>
  </sheetViews>
  <sheetFormatPr defaultColWidth="9.140625" defaultRowHeight="80.25" customHeight="1" x14ac:dyDescent="0.25"/>
  <cols>
    <col min="1" max="1" width="13.42578125" style="11" customWidth="1"/>
    <col min="2" max="2" width="67.85546875" style="17" customWidth="1"/>
    <col min="3" max="3" width="66" style="11" customWidth="1"/>
    <col min="4" max="4" width="19" style="11" customWidth="1"/>
    <col min="5" max="5" width="17.5703125" style="11" customWidth="1"/>
    <col min="6" max="6" width="25.7109375" style="11" customWidth="1"/>
    <col min="7" max="7" width="36.28515625" style="11" customWidth="1"/>
    <col min="8" max="14" width="26.85546875" style="42" customWidth="1"/>
    <col min="15" max="15" width="29.5703125" style="42" customWidth="1"/>
    <col min="16" max="21" width="26.85546875" style="42" customWidth="1"/>
    <col min="22" max="22" width="26.85546875" style="11" customWidth="1"/>
    <col min="23" max="23" width="30.42578125" style="15" customWidth="1"/>
    <col min="24" max="24" width="36" style="14" customWidth="1"/>
    <col min="25" max="25" width="17.85546875" style="11" bestFit="1" customWidth="1"/>
    <col min="26" max="26" width="10.28515625" style="11" bestFit="1" customWidth="1"/>
    <col min="27" max="16384" width="9.140625" style="11"/>
  </cols>
  <sheetData>
    <row r="1" spans="1:24" ht="36" customHeight="1" x14ac:dyDescent="0.25">
      <c r="A1" s="52" t="s">
        <v>66</v>
      </c>
      <c r="B1" s="52"/>
      <c r="C1" s="52"/>
      <c r="D1" s="52"/>
      <c r="E1" s="52"/>
      <c r="F1" s="52"/>
      <c r="G1" s="52"/>
      <c r="H1" s="52"/>
      <c r="I1" s="52"/>
      <c r="J1" s="52"/>
      <c r="K1" s="52"/>
      <c r="L1" s="52"/>
      <c r="M1" s="52"/>
      <c r="N1" s="52"/>
      <c r="O1" s="52"/>
      <c r="P1" s="52"/>
      <c r="Q1" s="52"/>
      <c r="R1" s="52"/>
      <c r="S1" s="52"/>
      <c r="T1" s="52"/>
      <c r="U1" s="52"/>
      <c r="V1" s="52"/>
      <c r="W1" s="52"/>
      <c r="X1" s="52"/>
    </row>
    <row r="2" spans="1:24" ht="112.5" customHeight="1" x14ac:dyDescent="0.25">
      <c r="A2" s="53" t="s">
        <v>65</v>
      </c>
      <c r="B2" s="53"/>
      <c r="C2" s="53"/>
      <c r="D2" s="53"/>
      <c r="E2" s="53"/>
      <c r="F2" s="53"/>
      <c r="G2" s="53"/>
      <c r="H2" s="53"/>
      <c r="I2" s="53"/>
      <c r="J2" s="53"/>
      <c r="K2" s="53"/>
      <c r="L2" s="53"/>
      <c r="M2" s="53"/>
      <c r="N2" s="53"/>
      <c r="O2" s="53"/>
      <c r="P2" s="53"/>
      <c r="Q2" s="53"/>
      <c r="R2" s="53"/>
      <c r="S2" s="53"/>
      <c r="T2" s="53"/>
      <c r="U2" s="53"/>
      <c r="V2" s="53"/>
      <c r="W2" s="53"/>
      <c r="X2" s="53"/>
    </row>
    <row r="3" spans="1:24" ht="29.25" customHeight="1" x14ac:dyDescent="0.25">
      <c r="A3" s="54" t="s">
        <v>249</v>
      </c>
      <c r="B3" s="54"/>
      <c r="C3" s="54"/>
      <c r="D3" s="54"/>
      <c r="E3" s="54"/>
      <c r="F3" s="54"/>
      <c r="G3" s="54"/>
      <c r="H3" s="54"/>
      <c r="I3" s="54"/>
      <c r="J3" s="54"/>
      <c r="K3" s="54"/>
      <c r="L3" s="54"/>
      <c r="M3" s="54"/>
      <c r="N3" s="54"/>
      <c r="O3" s="54"/>
      <c r="P3" s="54"/>
      <c r="Q3" s="54"/>
      <c r="R3" s="54"/>
      <c r="S3" s="54"/>
      <c r="T3" s="54"/>
      <c r="U3" s="54"/>
      <c r="V3" s="54"/>
      <c r="W3" s="54"/>
      <c r="X3" s="54"/>
    </row>
    <row r="4" spans="1:24" s="12" customFormat="1" ht="42" customHeight="1" x14ac:dyDescent="0.25">
      <c r="A4" s="55" t="s">
        <v>3</v>
      </c>
      <c r="B4" s="55"/>
      <c r="C4" s="55"/>
      <c r="D4" s="55"/>
      <c r="E4" s="55"/>
      <c r="F4" s="55"/>
      <c r="G4" s="55"/>
      <c r="H4" s="55"/>
      <c r="I4" s="55"/>
      <c r="J4" s="55"/>
      <c r="K4" s="55"/>
      <c r="L4" s="55"/>
      <c r="M4" s="55"/>
      <c r="N4" s="55"/>
      <c r="O4" s="55"/>
      <c r="P4" s="55"/>
      <c r="Q4" s="55"/>
      <c r="R4" s="55"/>
      <c r="S4" s="55"/>
      <c r="T4" s="55"/>
      <c r="U4" s="55"/>
      <c r="V4" s="55"/>
      <c r="W4" s="55"/>
      <c r="X4" s="55"/>
    </row>
    <row r="5" spans="1:24" ht="149.25" customHeight="1" x14ac:dyDescent="0.25">
      <c r="A5" s="56" t="s">
        <v>4</v>
      </c>
      <c r="B5" s="57" t="s">
        <v>53</v>
      </c>
      <c r="C5" s="56" t="s">
        <v>5</v>
      </c>
      <c r="D5" s="60" t="s">
        <v>1</v>
      </c>
      <c r="E5" s="62" t="s">
        <v>6</v>
      </c>
      <c r="F5" s="63"/>
      <c r="G5" s="64"/>
      <c r="H5" s="43" t="s">
        <v>7</v>
      </c>
      <c r="I5" s="43" t="s">
        <v>7</v>
      </c>
      <c r="J5" s="43" t="s">
        <v>7</v>
      </c>
      <c r="K5" s="43" t="s">
        <v>7</v>
      </c>
      <c r="L5" s="43" t="s">
        <v>7</v>
      </c>
      <c r="M5" s="43" t="s">
        <v>7</v>
      </c>
      <c r="N5" s="43" t="s">
        <v>7</v>
      </c>
      <c r="O5" s="43" t="s">
        <v>7</v>
      </c>
      <c r="P5" s="43" t="s">
        <v>7</v>
      </c>
      <c r="Q5" s="43" t="s">
        <v>7</v>
      </c>
      <c r="R5" s="43" t="s">
        <v>7</v>
      </c>
      <c r="S5" s="43" t="s">
        <v>7</v>
      </c>
      <c r="T5" s="43" t="s">
        <v>7</v>
      </c>
      <c r="U5" s="43" t="s">
        <v>7</v>
      </c>
      <c r="V5" s="35" t="s">
        <v>7</v>
      </c>
      <c r="W5" s="57" t="s">
        <v>241</v>
      </c>
      <c r="X5" s="56" t="s">
        <v>242</v>
      </c>
    </row>
    <row r="6" spans="1:24" ht="186.75" customHeight="1" x14ac:dyDescent="0.25">
      <c r="A6" s="56"/>
      <c r="B6" s="58"/>
      <c r="C6" s="56"/>
      <c r="D6" s="60"/>
      <c r="E6" s="61" t="s">
        <v>51</v>
      </c>
      <c r="F6" s="61" t="s">
        <v>2</v>
      </c>
      <c r="G6" s="71" t="s">
        <v>54</v>
      </c>
      <c r="H6" s="43" t="s">
        <v>188</v>
      </c>
      <c r="I6" s="43" t="s">
        <v>189</v>
      </c>
      <c r="J6" s="43" t="s">
        <v>191</v>
      </c>
      <c r="K6" s="43" t="s">
        <v>192</v>
      </c>
      <c r="L6" s="43" t="s">
        <v>193</v>
      </c>
      <c r="M6" s="43" t="s">
        <v>194</v>
      </c>
      <c r="N6" s="43" t="s">
        <v>195</v>
      </c>
      <c r="O6" s="43" t="s">
        <v>232</v>
      </c>
      <c r="P6" s="43" t="s">
        <v>196</v>
      </c>
      <c r="Q6" s="43" t="s">
        <v>197</v>
      </c>
      <c r="R6" s="43" t="s">
        <v>198</v>
      </c>
      <c r="S6" s="43" t="s">
        <v>199</v>
      </c>
      <c r="T6" s="43" t="s">
        <v>200</v>
      </c>
      <c r="U6" s="43" t="s">
        <v>201</v>
      </c>
      <c r="V6" s="34" t="s">
        <v>202</v>
      </c>
      <c r="W6" s="58"/>
      <c r="X6" s="56"/>
    </row>
    <row r="7" spans="1:24" ht="63" customHeight="1" x14ac:dyDescent="0.25">
      <c r="A7" s="56"/>
      <c r="B7" s="59"/>
      <c r="C7" s="56"/>
      <c r="D7" s="60"/>
      <c r="E7" s="61"/>
      <c r="F7" s="61"/>
      <c r="G7" s="72"/>
      <c r="H7" s="41" t="s">
        <v>2</v>
      </c>
      <c r="I7" s="43" t="s">
        <v>2</v>
      </c>
      <c r="J7" s="43" t="s">
        <v>2</v>
      </c>
      <c r="K7" s="43" t="s">
        <v>2</v>
      </c>
      <c r="L7" s="43" t="s">
        <v>2</v>
      </c>
      <c r="M7" s="43" t="s">
        <v>2</v>
      </c>
      <c r="N7" s="43" t="s">
        <v>2</v>
      </c>
      <c r="O7" s="43" t="s">
        <v>2</v>
      </c>
      <c r="P7" s="43" t="s">
        <v>2</v>
      </c>
      <c r="Q7" s="43" t="s">
        <v>2</v>
      </c>
      <c r="R7" s="43" t="s">
        <v>2</v>
      </c>
      <c r="S7" s="43" t="s">
        <v>2</v>
      </c>
      <c r="T7" s="43" t="s">
        <v>2</v>
      </c>
      <c r="U7" s="43" t="s">
        <v>2</v>
      </c>
      <c r="V7" s="34" t="s">
        <v>2</v>
      </c>
      <c r="W7" s="59"/>
      <c r="X7" s="56"/>
    </row>
    <row r="8" spans="1:24" ht="80.25" customHeight="1" x14ac:dyDescent="0.25">
      <c r="A8" s="19">
        <v>1</v>
      </c>
      <c r="B8" s="38" t="s">
        <v>67</v>
      </c>
      <c r="C8" s="46" t="s">
        <v>68</v>
      </c>
      <c r="D8" s="27" t="s">
        <v>69</v>
      </c>
      <c r="E8" s="27">
        <v>100</v>
      </c>
      <c r="F8" s="29">
        <v>89.02</v>
      </c>
      <c r="G8" s="30">
        <f>E8*F8</f>
        <v>8902</v>
      </c>
      <c r="H8" s="30"/>
      <c r="I8" s="30"/>
      <c r="J8" s="30"/>
      <c r="K8" s="30"/>
      <c r="L8" s="30"/>
      <c r="M8" s="30"/>
      <c r="N8" s="30"/>
      <c r="O8" s="30"/>
      <c r="P8" s="30"/>
      <c r="Q8" s="30"/>
      <c r="R8" s="30"/>
      <c r="S8" s="30"/>
      <c r="T8" s="30"/>
      <c r="U8" s="30"/>
      <c r="V8" s="30"/>
      <c r="W8" s="19"/>
      <c r="X8" s="36" t="s">
        <v>243</v>
      </c>
    </row>
    <row r="9" spans="1:24" ht="78.75" customHeight="1" x14ac:dyDescent="0.25">
      <c r="A9" s="19">
        <v>2</v>
      </c>
      <c r="B9" s="31" t="s">
        <v>70</v>
      </c>
      <c r="C9" s="46" t="s">
        <v>71</v>
      </c>
      <c r="D9" s="27" t="s">
        <v>72</v>
      </c>
      <c r="E9" s="27">
        <v>60</v>
      </c>
      <c r="F9" s="29">
        <v>1853.27</v>
      </c>
      <c r="G9" s="30">
        <f t="shared" ref="G9:G15" si="0">E9*F9</f>
        <v>111196.2</v>
      </c>
      <c r="H9" s="30"/>
      <c r="I9" s="30"/>
      <c r="J9" s="30"/>
      <c r="K9" s="30"/>
      <c r="L9" s="30"/>
      <c r="M9" s="30"/>
      <c r="N9" s="30">
        <v>1690</v>
      </c>
      <c r="O9" s="30"/>
      <c r="P9" s="30"/>
      <c r="Q9" s="30"/>
      <c r="R9" s="30"/>
      <c r="S9" s="30"/>
      <c r="T9" s="30"/>
      <c r="U9" s="30"/>
      <c r="V9" s="30"/>
      <c r="W9" s="19">
        <f>E9*N9</f>
        <v>101400</v>
      </c>
      <c r="X9" s="37" t="s">
        <v>203</v>
      </c>
    </row>
    <row r="10" spans="1:24" ht="84.75" customHeight="1" x14ac:dyDescent="0.25">
      <c r="A10" s="19">
        <v>3</v>
      </c>
      <c r="B10" s="38" t="s">
        <v>73</v>
      </c>
      <c r="C10" s="46" t="s">
        <v>74</v>
      </c>
      <c r="D10" s="27" t="s">
        <v>75</v>
      </c>
      <c r="E10" s="27">
        <v>200</v>
      </c>
      <c r="F10" s="29">
        <v>14.47</v>
      </c>
      <c r="G10" s="30">
        <f t="shared" si="0"/>
        <v>2894</v>
      </c>
      <c r="H10" s="30"/>
      <c r="I10" s="30"/>
      <c r="J10" s="30"/>
      <c r="K10" s="30"/>
      <c r="L10" s="30"/>
      <c r="M10" s="30"/>
      <c r="N10" s="30"/>
      <c r="O10" s="30"/>
      <c r="P10" s="30"/>
      <c r="Q10" s="30"/>
      <c r="R10" s="30"/>
      <c r="S10" s="30"/>
      <c r="T10" s="30"/>
      <c r="U10" s="30"/>
      <c r="V10" s="30"/>
      <c r="W10" s="19"/>
      <c r="X10" s="36" t="s">
        <v>243</v>
      </c>
    </row>
    <row r="11" spans="1:24" ht="96" customHeight="1" x14ac:dyDescent="0.25">
      <c r="A11" s="19">
        <v>4</v>
      </c>
      <c r="B11" s="38" t="s">
        <v>76</v>
      </c>
      <c r="C11" s="46" t="s">
        <v>77</v>
      </c>
      <c r="D11" s="27" t="s">
        <v>69</v>
      </c>
      <c r="E11" s="27">
        <v>300</v>
      </c>
      <c r="F11" s="29">
        <v>40.21</v>
      </c>
      <c r="G11" s="30">
        <f t="shared" si="0"/>
        <v>12063</v>
      </c>
      <c r="H11" s="30"/>
      <c r="I11" s="30"/>
      <c r="J11" s="30"/>
      <c r="K11" s="30"/>
      <c r="L11" s="30"/>
      <c r="M11" s="30"/>
      <c r="N11" s="30"/>
      <c r="O11" s="30"/>
      <c r="P11" s="30"/>
      <c r="Q11" s="30"/>
      <c r="R11" s="30"/>
      <c r="S11" s="30"/>
      <c r="T11" s="30"/>
      <c r="U11" s="30"/>
      <c r="V11" s="30"/>
      <c r="W11" s="19"/>
      <c r="X11" s="36" t="s">
        <v>243</v>
      </c>
    </row>
    <row r="12" spans="1:24" ht="81" customHeight="1" x14ac:dyDescent="0.25">
      <c r="A12" s="19">
        <v>5</v>
      </c>
      <c r="B12" s="31" t="s">
        <v>78</v>
      </c>
      <c r="C12" s="46" t="s">
        <v>79</v>
      </c>
      <c r="D12" s="27" t="s">
        <v>69</v>
      </c>
      <c r="E12" s="27">
        <v>700</v>
      </c>
      <c r="F12" s="29">
        <v>378.72</v>
      </c>
      <c r="G12" s="30">
        <f t="shared" si="0"/>
        <v>265104</v>
      </c>
      <c r="H12" s="30"/>
      <c r="I12" s="30"/>
      <c r="J12" s="30"/>
      <c r="K12" s="30"/>
      <c r="L12" s="30"/>
      <c r="M12" s="30"/>
      <c r="N12" s="30">
        <v>88</v>
      </c>
      <c r="O12" s="30"/>
      <c r="P12" s="30"/>
      <c r="Q12" s="30"/>
      <c r="R12" s="30"/>
      <c r="S12" s="30"/>
      <c r="T12" s="30"/>
      <c r="U12" s="30"/>
      <c r="V12" s="30"/>
      <c r="W12" s="19">
        <f>E12*N12</f>
        <v>61600</v>
      </c>
      <c r="X12" s="36" t="s">
        <v>203</v>
      </c>
    </row>
    <row r="13" spans="1:24" ht="84.75" customHeight="1" x14ac:dyDescent="0.25">
      <c r="A13" s="19">
        <v>6</v>
      </c>
      <c r="B13" s="38" t="s">
        <v>80</v>
      </c>
      <c r="C13" s="46" t="s">
        <v>81</v>
      </c>
      <c r="D13" s="27" t="s">
        <v>75</v>
      </c>
      <c r="E13" s="27">
        <v>200</v>
      </c>
      <c r="F13" s="29">
        <v>31.13</v>
      </c>
      <c r="G13" s="30">
        <f t="shared" si="0"/>
        <v>6226</v>
      </c>
      <c r="H13" s="30"/>
      <c r="I13" s="30"/>
      <c r="J13" s="30"/>
      <c r="K13" s="30"/>
      <c r="L13" s="30"/>
      <c r="M13" s="30"/>
      <c r="N13" s="30"/>
      <c r="O13" s="30"/>
      <c r="P13" s="30"/>
      <c r="Q13" s="30"/>
      <c r="R13" s="30"/>
      <c r="S13" s="30"/>
      <c r="T13" s="30"/>
      <c r="U13" s="30"/>
      <c r="V13" s="30"/>
      <c r="W13" s="19"/>
      <c r="X13" s="36" t="s">
        <v>243</v>
      </c>
    </row>
    <row r="14" spans="1:24" ht="82.5" customHeight="1" x14ac:dyDescent="0.25">
      <c r="A14" s="19">
        <v>7</v>
      </c>
      <c r="B14" s="38" t="s">
        <v>82</v>
      </c>
      <c r="C14" s="46" t="s">
        <v>83</v>
      </c>
      <c r="D14" s="27" t="s">
        <v>72</v>
      </c>
      <c r="E14" s="27">
        <v>20</v>
      </c>
      <c r="F14" s="29">
        <v>187.08</v>
      </c>
      <c r="G14" s="30">
        <f t="shared" si="0"/>
        <v>3741.6000000000004</v>
      </c>
      <c r="H14" s="30"/>
      <c r="I14" s="30"/>
      <c r="J14" s="30"/>
      <c r="K14" s="30"/>
      <c r="L14" s="30"/>
      <c r="M14" s="30"/>
      <c r="N14" s="30"/>
      <c r="O14" s="30"/>
      <c r="P14" s="30"/>
      <c r="Q14" s="30"/>
      <c r="R14" s="30"/>
      <c r="S14" s="30"/>
      <c r="T14" s="30"/>
      <c r="U14" s="30"/>
      <c r="V14" s="30"/>
      <c r="W14" s="19"/>
      <c r="X14" s="36" t="s">
        <v>243</v>
      </c>
    </row>
    <row r="15" spans="1:24" ht="82.5" customHeight="1" x14ac:dyDescent="0.25">
      <c r="A15" s="19">
        <v>8</v>
      </c>
      <c r="B15" s="38" t="s">
        <v>84</v>
      </c>
      <c r="C15" s="46" t="s">
        <v>85</v>
      </c>
      <c r="D15" s="27" t="s">
        <v>86</v>
      </c>
      <c r="E15" s="27">
        <v>500</v>
      </c>
      <c r="F15" s="29">
        <v>4220.34</v>
      </c>
      <c r="G15" s="30">
        <f t="shared" si="0"/>
        <v>2110170</v>
      </c>
      <c r="H15" s="30"/>
      <c r="I15" s="30"/>
      <c r="J15" s="30"/>
      <c r="K15" s="30"/>
      <c r="L15" s="30"/>
      <c r="M15" s="30"/>
      <c r="N15" s="30"/>
      <c r="O15" s="30"/>
      <c r="P15" s="30"/>
      <c r="Q15" s="30"/>
      <c r="R15" s="30"/>
      <c r="S15" s="30"/>
      <c r="T15" s="30"/>
      <c r="U15" s="30"/>
      <c r="V15" s="30"/>
      <c r="W15" s="19"/>
      <c r="X15" s="36" t="s">
        <v>243</v>
      </c>
    </row>
    <row r="16" spans="1:24" ht="81" customHeight="1" x14ac:dyDescent="0.25">
      <c r="A16" s="19">
        <v>9</v>
      </c>
      <c r="B16" s="38" t="s">
        <v>87</v>
      </c>
      <c r="C16" s="46" t="s">
        <v>88</v>
      </c>
      <c r="D16" s="27" t="s">
        <v>69</v>
      </c>
      <c r="E16" s="27">
        <v>300</v>
      </c>
      <c r="F16" s="29">
        <v>46.82</v>
      </c>
      <c r="G16" s="30">
        <f>E16*F16</f>
        <v>14046</v>
      </c>
      <c r="H16" s="30"/>
      <c r="I16" s="30"/>
      <c r="J16" s="30"/>
      <c r="K16" s="30"/>
      <c r="L16" s="30"/>
      <c r="M16" s="30"/>
      <c r="N16" s="30"/>
      <c r="O16" s="30"/>
      <c r="P16" s="30"/>
      <c r="Q16" s="30"/>
      <c r="R16" s="30"/>
      <c r="S16" s="30"/>
      <c r="T16" s="30"/>
      <c r="U16" s="30"/>
      <c r="V16" s="30"/>
      <c r="W16" s="19"/>
      <c r="X16" s="36" t="s">
        <v>243</v>
      </c>
    </row>
    <row r="17" spans="1:24" ht="81" customHeight="1" x14ac:dyDescent="0.25">
      <c r="A17" s="19">
        <v>10</v>
      </c>
      <c r="B17" s="38" t="s">
        <v>89</v>
      </c>
      <c r="C17" s="46" t="s">
        <v>90</v>
      </c>
      <c r="D17" s="27" t="s">
        <v>69</v>
      </c>
      <c r="E17" s="27">
        <v>100</v>
      </c>
      <c r="F17" s="29">
        <v>89.78</v>
      </c>
      <c r="G17" s="30">
        <f>E17*F17</f>
        <v>8978</v>
      </c>
      <c r="H17" s="30"/>
      <c r="I17" s="30"/>
      <c r="J17" s="30"/>
      <c r="K17" s="30"/>
      <c r="L17" s="30"/>
      <c r="M17" s="30"/>
      <c r="N17" s="30"/>
      <c r="O17" s="30"/>
      <c r="P17" s="30"/>
      <c r="Q17" s="30"/>
      <c r="R17" s="30"/>
      <c r="S17" s="30"/>
      <c r="T17" s="30"/>
      <c r="U17" s="30"/>
      <c r="V17" s="30"/>
      <c r="W17" s="19"/>
      <c r="X17" s="36" t="s">
        <v>243</v>
      </c>
    </row>
    <row r="18" spans="1:24" s="42" customFormat="1" ht="81" customHeight="1" x14ac:dyDescent="0.25">
      <c r="A18" s="40">
        <v>11</v>
      </c>
      <c r="B18" s="31" t="s">
        <v>91</v>
      </c>
      <c r="C18" s="46" t="s">
        <v>92</v>
      </c>
      <c r="D18" s="27" t="s">
        <v>93</v>
      </c>
      <c r="E18" s="27">
        <v>20</v>
      </c>
      <c r="F18" s="29">
        <v>31000</v>
      </c>
      <c r="G18" s="30">
        <f>E18*F18</f>
        <v>620000</v>
      </c>
      <c r="H18" s="30">
        <v>30700</v>
      </c>
      <c r="I18" s="30"/>
      <c r="J18" s="30"/>
      <c r="K18" s="30"/>
      <c r="L18" s="30"/>
      <c r="M18" s="30"/>
      <c r="N18" s="30"/>
      <c r="O18" s="30"/>
      <c r="P18" s="30"/>
      <c r="Q18" s="30"/>
      <c r="R18" s="30"/>
      <c r="S18" s="30"/>
      <c r="T18" s="30"/>
      <c r="U18" s="30"/>
      <c r="V18" s="30"/>
      <c r="W18" s="40">
        <f>E18*H18</f>
        <v>614000</v>
      </c>
      <c r="X18" s="41" t="s">
        <v>187</v>
      </c>
    </row>
    <row r="19" spans="1:24" ht="88.5" customHeight="1" x14ac:dyDescent="0.25">
      <c r="A19" s="19">
        <v>12</v>
      </c>
      <c r="B19" s="31" t="s">
        <v>94</v>
      </c>
      <c r="C19" s="46" t="s">
        <v>95</v>
      </c>
      <c r="D19" s="27" t="s">
        <v>96</v>
      </c>
      <c r="E19" s="27">
        <v>2</v>
      </c>
      <c r="F19" s="29">
        <v>1350</v>
      </c>
      <c r="G19" s="30">
        <f>E19*F19</f>
        <v>2700</v>
      </c>
      <c r="H19" s="30"/>
      <c r="I19" s="30"/>
      <c r="J19" s="30"/>
      <c r="K19" s="30"/>
      <c r="L19" s="30"/>
      <c r="M19" s="30"/>
      <c r="N19" s="30">
        <v>1100</v>
      </c>
      <c r="O19" s="30"/>
      <c r="P19" s="30"/>
      <c r="Q19" s="30"/>
      <c r="R19" s="30"/>
      <c r="S19" s="30"/>
      <c r="T19" s="30"/>
      <c r="U19" s="30">
        <v>500</v>
      </c>
      <c r="V19" s="30"/>
      <c r="W19" s="19">
        <f>E19*U19</f>
        <v>1000</v>
      </c>
      <c r="X19" s="36" t="s">
        <v>204</v>
      </c>
    </row>
    <row r="20" spans="1:24" ht="82.5" customHeight="1" x14ac:dyDescent="0.25">
      <c r="A20" s="19">
        <v>13</v>
      </c>
      <c r="B20" s="31" t="s">
        <v>97</v>
      </c>
      <c r="C20" s="46" t="s">
        <v>98</v>
      </c>
      <c r="D20" s="27" t="s">
        <v>99</v>
      </c>
      <c r="E20" s="27">
        <v>10</v>
      </c>
      <c r="F20" s="29">
        <v>12400</v>
      </c>
      <c r="G20" s="30">
        <f>E20*F20</f>
        <v>124000</v>
      </c>
      <c r="H20" s="30"/>
      <c r="I20" s="30"/>
      <c r="J20" s="30"/>
      <c r="K20" s="30"/>
      <c r="L20" s="30"/>
      <c r="M20" s="30">
        <v>10000</v>
      </c>
      <c r="N20" s="30">
        <v>8600</v>
      </c>
      <c r="O20" s="30"/>
      <c r="P20" s="30">
        <v>7000</v>
      </c>
      <c r="Q20" s="30"/>
      <c r="R20" s="30"/>
      <c r="S20" s="30"/>
      <c r="T20" s="30"/>
      <c r="U20" s="30"/>
      <c r="V20" s="30"/>
      <c r="W20" s="19">
        <f>P20*E20</f>
        <v>70000</v>
      </c>
      <c r="X20" s="37" t="s">
        <v>205</v>
      </c>
    </row>
    <row r="21" spans="1:24" ht="153.75" customHeight="1" x14ac:dyDescent="0.25">
      <c r="A21" s="19">
        <v>14</v>
      </c>
      <c r="B21" s="31" t="s">
        <v>100</v>
      </c>
      <c r="C21" s="46" t="s">
        <v>101</v>
      </c>
      <c r="D21" s="27" t="s">
        <v>62</v>
      </c>
      <c r="E21" s="27">
        <v>35</v>
      </c>
      <c r="F21" s="29">
        <v>1500</v>
      </c>
      <c r="G21" s="30">
        <f t="shared" ref="G21:G66" si="1">E21*F21</f>
        <v>52500</v>
      </c>
      <c r="H21" s="30"/>
      <c r="I21" s="30"/>
      <c r="J21" s="30"/>
      <c r="K21" s="30"/>
      <c r="L21" s="30"/>
      <c r="M21" s="30">
        <v>1500</v>
      </c>
      <c r="N21" s="30"/>
      <c r="O21" s="30"/>
      <c r="P21" s="30"/>
      <c r="Q21" s="30"/>
      <c r="R21" s="30"/>
      <c r="S21" s="30"/>
      <c r="T21" s="30"/>
      <c r="U21" s="30"/>
      <c r="V21" s="30"/>
      <c r="W21" s="49">
        <f>M21*E21</f>
        <v>52500</v>
      </c>
      <c r="X21" s="36" t="s">
        <v>218</v>
      </c>
    </row>
    <row r="22" spans="1:24" ht="84.75" customHeight="1" x14ac:dyDescent="0.25">
      <c r="A22" s="19">
        <v>15</v>
      </c>
      <c r="B22" s="31" t="s">
        <v>102</v>
      </c>
      <c r="C22" s="46" t="s">
        <v>103</v>
      </c>
      <c r="D22" s="27" t="s">
        <v>93</v>
      </c>
      <c r="E22" s="27">
        <v>200</v>
      </c>
      <c r="F22" s="29">
        <v>128</v>
      </c>
      <c r="G22" s="30">
        <f t="shared" si="1"/>
        <v>25600</v>
      </c>
      <c r="H22" s="30"/>
      <c r="I22" s="30"/>
      <c r="J22" s="30"/>
      <c r="K22" s="30"/>
      <c r="L22" s="30"/>
      <c r="M22" s="30"/>
      <c r="N22" s="30"/>
      <c r="O22" s="30"/>
      <c r="P22" s="30"/>
      <c r="Q22" s="30">
        <v>125</v>
      </c>
      <c r="R22" s="30"/>
      <c r="S22" s="30"/>
      <c r="T22" s="30"/>
      <c r="U22" s="30"/>
      <c r="V22" s="30"/>
      <c r="W22" s="19">
        <f>Q22*E22</f>
        <v>25000</v>
      </c>
      <c r="X22" s="36" t="s">
        <v>206</v>
      </c>
    </row>
    <row r="23" spans="1:24" ht="82.5" customHeight="1" x14ac:dyDescent="0.25">
      <c r="A23" s="19">
        <v>16</v>
      </c>
      <c r="B23" s="31" t="s">
        <v>104</v>
      </c>
      <c r="C23" s="46" t="s">
        <v>105</v>
      </c>
      <c r="D23" s="27" t="s">
        <v>93</v>
      </c>
      <c r="E23" s="27">
        <v>70</v>
      </c>
      <c r="F23" s="29">
        <v>445</v>
      </c>
      <c r="G23" s="30">
        <f t="shared" si="1"/>
        <v>31150</v>
      </c>
      <c r="H23" s="30"/>
      <c r="I23" s="30"/>
      <c r="J23" s="30"/>
      <c r="K23" s="30"/>
      <c r="L23" s="30"/>
      <c r="M23" s="30"/>
      <c r="N23" s="30">
        <v>350</v>
      </c>
      <c r="O23" s="30"/>
      <c r="P23" s="30"/>
      <c r="Q23" s="30">
        <v>400</v>
      </c>
      <c r="R23" s="30"/>
      <c r="S23" s="30"/>
      <c r="T23" s="30"/>
      <c r="U23" s="30">
        <v>250</v>
      </c>
      <c r="V23" s="30"/>
      <c r="W23" s="19">
        <f>U23*E23</f>
        <v>17500</v>
      </c>
      <c r="X23" s="36" t="s">
        <v>204</v>
      </c>
    </row>
    <row r="24" spans="1:24" ht="84.75" customHeight="1" x14ac:dyDescent="0.25">
      <c r="A24" s="19">
        <v>17</v>
      </c>
      <c r="B24" s="38" t="s">
        <v>106</v>
      </c>
      <c r="C24" s="46" t="s">
        <v>107</v>
      </c>
      <c r="D24" s="27" t="s">
        <v>93</v>
      </c>
      <c r="E24" s="27">
        <v>5</v>
      </c>
      <c r="F24" s="29">
        <v>229</v>
      </c>
      <c r="G24" s="30">
        <f t="shared" si="1"/>
        <v>1145</v>
      </c>
      <c r="H24" s="30"/>
      <c r="I24" s="30"/>
      <c r="J24" s="30"/>
      <c r="K24" s="30"/>
      <c r="L24" s="30"/>
      <c r="M24" s="30"/>
      <c r="N24" s="30"/>
      <c r="O24" s="30"/>
      <c r="P24" s="30"/>
      <c r="Q24" s="30"/>
      <c r="R24" s="30"/>
      <c r="S24" s="30"/>
      <c r="T24" s="30"/>
      <c r="U24" s="30"/>
      <c r="V24" s="30"/>
      <c r="W24" s="19"/>
      <c r="X24" s="36" t="s">
        <v>243</v>
      </c>
    </row>
    <row r="25" spans="1:24" ht="82.5" customHeight="1" x14ac:dyDescent="0.25">
      <c r="A25" s="19">
        <v>18</v>
      </c>
      <c r="B25" s="38" t="s">
        <v>108</v>
      </c>
      <c r="C25" s="46" t="s">
        <v>109</v>
      </c>
      <c r="D25" s="27" t="s">
        <v>96</v>
      </c>
      <c r="E25" s="27">
        <v>2</v>
      </c>
      <c r="F25" s="29">
        <v>5000</v>
      </c>
      <c r="G25" s="30">
        <f t="shared" si="1"/>
        <v>10000</v>
      </c>
      <c r="H25" s="30"/>
      <c r="I25" s="30"/>
      <c r="J25" s="30"/>
      <c r="K25" s="30"/>
      <c r="L25" s="30"/>
      <c r="M25" s="30"/>
      <c r="N25" s="30"/>
      <c r="O25" s="30"/>
      <c r="P25" s="30"/>
      <c r="Q25" s="30"/>
      <c r="R25" s="30"/>
      <c r="S25" s="30"/>
      <c r="T25" s="30"/>
      <c r="U25" s="30"/>
      <c r="V25" s="30"/>
      <c r="W25" s="19"/>
      <c r="X25" s="36" t="s">
        <v>243</v>
      </c>
    </row>
    <row r="26" spans="1:24" ht="82.5" customHeight="1" x14ac:dyDescent="0.25">
      <c r="A26" s="19">
        <v>19</v>
      </c>
      <c r="B26" s="31" t="s">
        <v>110</v>
      </c>
      <c r="C26" s="46" t="s">
        <v>111</v>
      </c>
      <c r="D26" s="27" t="s">
        <v>93</v>
      </c>
      <c r="E26" s="27">
        <v>4</v>
      </c>
      <c r="F26" s="29">
        <v>16920</v>
      </c>
      <c r="G26" s="30">
        <f t="shared" si="1"/>
        <v>67680</v>
      </c>
      <c r="H26" s="30"/>
      <c r="I26" s="30"/>
      <c r="J26" s="30"/>
      <c r="K26" s="30"/>
      <c r="L26" s="30"/>
      <c r="M26" s="30">
        <v>16880</v>
      </c>
      <c r="N26" s="30"/>
      <c r="O26" s="30"/>
      <c r="P26" s="30">
        <v>14000</v>
      </c>
      <c r="Q26" s="30"/>
      <c r="R26" s="30"/>
      <c r="S26" s="30">
        <v>15620</v>
      </c>
      <c r="T26" s="30"/>
      <c r="U26" s="30"/>
      <c r="V26" s="30"/>
      <c r="W26" s="19">
        <f>P26*E26</f>
        <v>56000</v>
      </c>
      <c r="X26" s="37" t="s">
        <v>205</v>
      </c>
    </row>
    <row r="27" spans="1:24" ht="84.75" customHeight="1" x14ac:dyDescent="0.25">
      <c r="A27" s="19">
        <v>20</v>
      </c>
      <c r="B27" s="38" t="s">
        <v>112</v>
      </c>
      <c r="C27" s="46" t="s">
        <v>113</v>
      </c>
      <c r="D27" s="27" t="s">
        <v>96</v>
      </c>
      <c r="E27" s="27">
        <v>8</v>
      </c>
      <c r="F27" s="29">
        <v>2480</v>
      </c>
      <c r="G27" s="30">
        <f t="shared" si="1"/>
        <v>19840</v>
      </c>
      <c r="H27" s="30"/>
      <c r="I27" s="30"/>
      <c r="J27" s="30"/>
      <c r="K27" s="30"/>
      <c r="L27" s="30"/>
      <c r="M27" s="30"/>
      <c r="N27" s="30"/>
      <c r="O27" s="30"/>
      <c r="P27" s="30"/>
      <c r="Q27" s="30"/>
      <c r="R27" s="30"/>
      <c r="S27" s="30"/>
      <c r="T27" s="30"/>
      <c r="U27" s="30"/>
      <c r="V27" s="30"/>
      <c r="W27" s="19"/>
      <c r="X27" s="36" t="s">
        <v>243</v>
      </c>
    </row>
    <row r="28" spans="1:24" ht="82.5" customHeight="1" x14ac:dyDescent="0.25">
      <c r="A28" s="19">
        <v>21</v>
      </c>
      <c r="B28" s="38" t="s">
        <v>114</v>
      </c>
      <c r="C28" s="46" t="s">
        <v>115</v>
      </c>
      <c r="D28" s="27" t="s">
        <v>93</v>
      </c>
      <c r="E28" s="27">
        <v>10</v>
      </c>
      <c r="F28" s="29">
        <v>5000</v>
      </c>
      <c r="G28" s="30">
        <f t="shared" si="1"/>
        <v>50000</v>
      </c>
      <c r="H28" s="30"/>
      <c r="I28" s="30"/>
      <c r="J28" s="30"/>
      <c r="K28" s="30"/>
      <c r="L28" s="30"/>
      <c r="M28" s="30"/>
      <c r="N28" s="30"/>
      <c r="O28" s="30"/>
      <c r="P28" s="30"/>
      <c r="Q28" s="30"/>
      <c r="R28" s="30"/>
      <c r="S28" s="30"/>
      <c r="T28" s="30"/>
      <c r="U28" s="30"/>
      <c r="V28" s="30"/>
      <c r="W28" s="19"/>
      <c r="X28" s="36" t="s">
        <v>243</v>
      </c>
    </row>
    <row r="29" spans="1:24" ht="87" customHeight="1" x14ac:dyDescent="0.25">
      <c r="A29" s="19">
        <v>22</v>
      </c>
      <c r="B29" s="38" t="s">
        <v>114</v>
      </c>
      <c r="C29" s="46" t="s">
        <v>116</v>
      </c>
      <c r="D29" s="27" t="s">
        <v>93</v>
      </c>
      <c r="E29" s="27">
        <v>10</v>
      </c>
      <c r="F29" s="29">
        <v>5000</v>
      </c>
      <c r="G29" s="30">
        <f t="shared" si="1"/>
        <v>50000</v>
      </c>
      <c r="H29" s="30"/>
      <c r="I29" s="30"/>
      <c r="J29" s="30"/>
      <c r="K29" s="30"/>
      <c r="L29" s="30"/>
      <c r="M29" s="30"/>
      <c r="N29" s="30"/>
      <c r="O29" s="30"/>
      <c r="P29" s="30"/>
      <c r="Q29" s="30"/>
      <c r="R29" s="30"/>
      <c r="S29" s="30"/>
      <c r="T29" s="30"/>
      <c r="U29" s="30"/>
      <c r="V29" s="30"/>
      <c r="W29" s="19"/>
      <c r="X29" s="36" t="s">
        <v>243</v>
      </c>
    </row>
    <row r="30" spans="1:24" ht="76.5" customHeight="1" x14ac:dyDescent="0.25">
      <c r="A30" s="19">
        <v>23</v>
      </c>
      <c r="B30" s="38" t="s">
        <v>114</v>
      </c>
      <c r="C30" s="46" t="s">
        <v>117</v>
      </c>
      <c r="D30" s="27" t="s">
        <v>93</v>
      </c>
      <c r="E30" s="27">
        <v>10</v>
      </c>
      <c r="F30" s="29">
        <v>5000</v>
      </c>
      <c r="G30" s="30">
        <f t="shared" si="1"/>
        <v>50000</v>
      </c>
      <c r="H30" s="30"/>
      <c r="I30" s="30"/>
      <c r="J30" s="30"/>
      <c r="K30" s="30"/>
      <c r="L30" s="30"/>
      <c r="M30" s="30"/>
      <c r="N30" s="30"/>
      <c r="O30" s="30"/>
      <c r="P30" s="30"/>
      <c r="Q30" s="30"/>
      <c r="R30" s="30"/>
      <c r="S30" s="30"/>
      <c r="T30" s="30"/>
      <c r="U30" s="30"/>
      <c r="V30" s="30"/>
      <c r="W30" s="19"/>
      <c r="X30" s="36" t="s">
        <v>243</v>
      </c>
    </row>
    <row r="31" spans="1:24" ht="87" customHeight="1" x14ac:dyDescent="0.25">
      <c r="A31" s="19">
        <v>24</v>
      </c>
      <c r="B31" s="38" t="s">
        <v>114</v>
      </c>
      <c r="C31" s="46" t="s">
        <v>118</v>
      </c>
      <c r="D31" s="27" t="s">
        <v>93</v>
      </c>
      <c r="E31" s="27">
        <v>10</v>
      </c>
      <c r="F31" s="29">
        <v>5000</v>
      </c>
      <c r="G31" s="30">
        <f t="shared" si="1"/>
        <v>50000</v>
      </c>
      <c r="H31" s="30"/>
      <c r="I31" s="30"/>
      <c r="J31" s="30"/>
      <c r="K31" s="30"/>
      <c r="L31" s="30"/>
      <c r="M31" s="30"/>
      <c r="N31" s="30"/>
      <c r="O31" s="30"/>
      <c r="P31" s="30"/>
      <c r="Q31" s="30"/>
      <c r="R31" s="30"/>
      <c r="S31" s="30"/>
      <c r="T31" s="30"/>
      <c r="U31" s="30"/>
      <c r="V31" s="30"/>
      <c r="W31" s="19"/>
      <c r="X31" s="36" t="s">
        <v>243</v>
      </c>
    </row>
    <row r="32" spans="1:24" ht="81" customHeight="1" x14ac:dyDescent="0.25">
      <c r="A32" s="19">
        <v>25</v>
      </c>
      <c r="B32" s="31" t="s">
        <v>119</v>
      </c>
      <c r="C32" s="46" t="s">
        <v>120</v>
      </c>
      <c r="D32" s="27" t="s">
        <v>121</v>
      </c>
      <c r="E32" s="27">
        <v>30</v>
      </c>
      <c r="F32" s="29">
        <v>5050</v>
      </c>
      <c r="G32" s="30">
        <f t="shared" si="1"/>
        <v>151500</v>
      </c>
      <c r="H32" s="30"/>
      <c r="I32" s="30"/>
      <c r="J32" s="30"/>
      <c r="K32" s="30"/>
      <c r="L32" s="30"/>
      <c r="M32" s="30"/>
      <c r="N32" s="30"/>
      <c r="O32" s="30"/>
      <c r="P32" s="30">
        <v>2650</v>
      </c>
      <c r="Q32" s="30"/>
      <c r="R32" s="30"/>
      <c r="S32" s="30"/>
      <c r="T32" s="30"/>
      <c r="U32" s="30"/>
      <c r="V32" s="30"/>
      <c r="W32" s="19">
        <f>P32*E32</f>
        <v>79500</v>
      </c>
      <c r="X32" s="36" t="s">
        <v>205</v>
      </c>
    </row>
    <row r="33" spans="1:24" ht="82.5" customHeight="1" x14ac:dyDescent="0.25">
      <c r="A33" s="19">
        <v>26</v>
      </c>
      <c r="B33" s="31" t="s">
        <v>122</v>
      </c>
      <c r="C33" s="46" t="s">
        <v>120</v>
      </c>
      <c r="D33" s="27" t="s">
        <v>121</v>
      </c>
      <c r="E33" s="27">
        <v>30</v>
      </c>
      <c r="F33" s="29">
        <v>10750</v>
      </c>
      <c r="G33" s="30">
        <f t="shared" si="1"/>
        <v>322500</v>
      </c>
      <c r="H33" s="30"/>
      <c r="I33" s="30"/>
      <c r="J33" s="30"/>
      <c r="K33" s="30"/>
      <c r="L33" s="30"/>
      <c r="M33" s="30"/>
      <c r="N33" s="30"/>
      <c r="O33" s="30"/>
      <c r="P33" s="30">
        <v>8050</v>
      </c>
      <c r="Q33" s="30"/>
      <c r="R33" s="30"/>
      <c r="S33" s="30"/>
      <c r="T33" s="30"/>
      <c r="U33" s="30"/>
      <c r="V33" s="30"/>
      <c r="W33" s="19">
        <f>P33*E33</f>
        <v>241500</v>
      </c>
      <c r="X33" s="36" t="s">
        <v>205</v>
      </c>
    </row>
    <row r="34" spans="1:24" ht="81" customHeight="1" x14ac:dyDescent="0.25">
      <c r="A34" s="19">
        <v>27</v>
      </c>
      <c r="B34" s="31" t="s">
        <v>123</v>
      </c>
      <c r="C34" s="46" t="s">
        <v>124</v>
      </c>
      <c r="D34" s="27" t="s">
        <v>93</v>
      </c>
      <c r="E34" s="27">
        <v>20</v>
      </c>
      <c r="F34" s="29">
        <v>7400</v>
      </c>
      <c r="G34" s="30">
        <f t="shared" si="1"/>
        <v>148000</v>
      </c>
      <c r="H34" s="30"/>
      <c r="I34" s="30"/>
      <c r="J34" s="30">
        <v>1430</v>
      </c>
      <c r="K34" s="30">
        <v>6600</v>
      </c>
      <c r="L34" s="30"/>
      <c r="M34" s="30">
        <v>5900</v>
      </c>
      <c r="N34" s="30"/>
      <c r="O34" s="30"/>
      <c r="P34" s="30"/>
      <c r="Q34" s="30">
        <v>3500</v>
      </c>
      <c r="R34" s="30"/>
      <c r="S34" s="30">
        <v>4250</v>
      </c>
      <c r="T34" s="30"/>
      <c r="U34" s="30"/>
      <c r="V34" s="30"/>
      <c r="W34" s="19">
        <f>J34*E34</f>
        <v>28600</v>
      </c>
      <c r="X34" s="36" t="s">
        <v>207</v>
      </c>
    </row>
    <row r="35" spans="1:24" ht="84.75" customHeight="1" x14ac:dyDescent="0.25">
      <c r="A35" s="19">
        <v>28</v>
      </c>
      <c r="B35" s="31" t="s">
        <v>125</v>
      </c>
      <c r="C35" s="46" t="s">
        <v>126</v>
      </c>
      <c r="D35" s="27" t="s">
        <v>93</v>
      </c>
      <c r="E35" s="27">
        <v>10</v>
      </c>
      <c r="F35" s="29">
        <v>8500</v>
      </c>
      <c r="G35" s="30">
        <f t="shared" si="1"/>
        <v>85000</v>
      </c>
      <c r="H35" s="30"/>
      <c r="I35" s="30"/>
      <c r="J35" s="30"/>
      <c r="K35" s="30"/>
      <c r="L35" s="30"/>
      <c r="M35" s="30"/>
      <c r="N35" s="30">
        <v>5600</v>
      </c>
      <c r="O35" s="30"/>
      <c r="P35" s="30"/>
      <c r="Q35" s="30">
        <v>5000</v>
      </c>
      <c r="R35" s="30"/>
      <c r="S35" s="30">
        <v>4550</v>
      </c>
      <c r="T35" s="30"/>
      <c r="U35" s="30"/>
      <c r="V35" s="30"/>
      <c r="W35" s="19">
        <f>S35*E35</f>
        <v>45500</v>
      </c>
      <c r="X35" s="36" t="s">
        <v>208</v>
      </c>
    </row>
    <row r="36" spans="1:24" ht="81" customHeight="1" x14ac:dyDescent="0.25">
      <c r="A36" s="19">
        <v>29</v>
      </c>
      <c r="B36" s="31" t="s">
        <v>125</v>
      </c>
      <c r="C36" s="46" t="s">
        <v>127</v>
      </c>
      <c r="D36" s="27" t="s">
        <v>93</v>
      </c>
      <c r="E36" s="27">
        <v>10</v>
      </c>
      <c r="F36" s="29">
        <v>9500</v>
      </c>
      <c r="G36" s="30">
        <f t="shared" si="1"/>
        <v>95000</v>
      </c>
      <c r="H36" s="30"/>
      <c r="I36" s="30"/>
      <c r="J36" s="30"/>
      <c r="K36" s="30"/>
      <c r="L36" s="30"/>
      <c r="M36" s="30">
        <v>7500</v>
      </c>
      <c r="N36" s="30">
        <v>5600</v>
      </c>
      <c r="O36" s="30"/>
      <c r="P36" s="30"/>
      <c r="Q36" s="30">
        <v>5000</v>
      </c>
      <c r="R36" s="30"/>
      <c r="S36" s="30">
        <v>4650</v>
      </c>
      <c r="T36" s="30"/>
      <c r="U36" s="30"/>
      <c r="V36" s="30"/>
      <c r="W36" s="19">
        <f>S36*E36</f>
        <v>46500</v>
      </c>
      <c r="X36" s="36" t="s">
        <v>208</v>
      </c>
    </row>
    <row r="37" spans="1:24" ht="183.75" customHeight="1" x14ac:dyDescent="0.25">
      <c r="A37" s="19">
        <v>30</v>
      </c>
      <c r="B37" s="31" t="s">
        <v>128</v>
      </c>
      <c r="C37" s="46" t="s">
        <v>129</v>
      </c>
      <c r="D37" s="27" t="s">
        <v>130</v>
      </c>
      <c r="E37" s="27">
        <v>4050</v>
      </c>
      <c r="F37" s="29">
        <v>2563</v>
      </c>
      <c r="G37" s="30">
        <f t="shared" si="1"/>
        <v>10380150</v>
      </c>
      <c r="H37" s="30"/>
      <c r="I37" s="30">
        <v>1860</v>
      </c>
      <c r="J37" s="30"/>
      <c r="K37" s="30"/>
      <c r="L37" s="30"/>
      <c r="M37" s="30">
        <v>2300</v>
      </c>
      <c r="N37" s="30"/>
      <c r="O37" s="30"/>
      <c r="P37" s="30"/>
      <c r="Q37" s="30"/>
      <c r="R37" s="30">
        <v>2224</v>
      </c>
      <c r="S37" s="30"/>
      <c r="T37" s="30"/>
      <c r="U37" s="30"/>
      <c r="V37" s="30"/>
      <c r="W37" s="19"/>
      <c r="X37" s="36" t="s">
        <v>190</v>
      </c>
    </row>
    <row r="38" spans="1:24" ht="84.75" customHeight="1" x14ac:dyDescent="0.25">
      <c r="A38" s="19">
        <v>31</v>
      </c>
      <c r="B38" s="31" t="s">
        <v>131</v>
      </c>
      <c r="C38" s="46" t="s">
        <v>132</v>
      </c>
      <c r="D38" s="27" t="s">
        <v>93</v>
      </c>
      <c r="E38" s="27">
        <v>250</v>
      </c>
      <c r="F38" s="29">
        <v>190</v>
      </c>
      <c r="G38" s="30">
        <f t="shared" si="1"/>
        <v>47500</v>
      </c>
      <c r="H38" s="30"/>
      <c r="I38" s="30"/>
      <c r="J38" s="30"/>
      <c r="K38" s="30"/>
      <c r="L38" s="30"/>
      <c r="M38" s="30"/>
      <c r="N38" s="30"/>
      <c r="O38" s="30"/>
      <c r="P38" s="30"/>
      <c r="Q38" s="30">
        <v>135</v>
      </c>
      <c r="R38" s="30">
        <v>184</v>
      </c>
      <c r="S38" s="30"/>
      <c r="T38" s="30"/>
      <c r="U38" s="30"/>
      <c r="V38" s="30"/>
      <c r="W38" s="19">
        <f>Q38*E38</f>
        <v>33750</v>
      </c>
      <c r="X38" s="36" t="s">
        <v>206</v>
      </c>
    </row>
    <row r="39" spans="1:24" ht="84.75" customHeight="1" x14ac:dyDescent="0.25">
      <c r="A39" s="19">
        <v>32</v>
      </c>
      <c r="B39" s="38" t="s">
        <v>133</v>
      </c>
      <c r="C39" s="46" t="s">
        <v>134</v>
      </c>
      <c r="D39" s="27" t="s">
        <v>96</v>
      </c>
      <c r="E39" s="27">
        <v>8</v>
      </c>
      <c r="F39" s="29">
        <v>950</v>
      </c>
      <c r="G39" s="30">
        <f t="shared" si="1"/>
        <v>7600</v>
      </c>
      <c r="H39" s="30"/>
      <c r="I39" s="30"/>
      <c r="J39" s="30"/>
      <c r="K39" s="30"/>
      <c r="L39" s="30"/>
      <c r="M39" s="30"/>
      <c r="N39" s="30"/>
      <c r="O39" s="30"/>
      <c r="P39" s="30"/>
      <c r="Q39" s="30"/>
      <c r="R39" s="30"/>
      <c r="S39" s="30"/>
      <c r="T39" s="30"/>
      <c r="U39" s="30"/>
      <c r="V39" s="30"/>
      <c r="W39" s="19"/>
      <c r="X39" s="36" t="s">
        <v>243</v>
      </c>
    </row>
    <row r="40" spans="1:24" ht="84.75" customHeight="1" x14ac:dyDescent="0.25">
      <c r="A40" s="19">
        <v>33</v>
      </c>
      <c r="B40" s="31" t="s">
        <v>135</v>
      </c>
      <c r="C40" s="46" t="s">
        <v>136</v>
      </c>
      <c r="D40" s="27" t="s">
        <v>137</v>
      </c>
      <c r="E40" s="27">
        <v>5</v>
      </c>
      <c r="F40" s="29">
        <v>22000</v>
      </c>
      <c r="G40" s="30">
        <f t="shared" si="1"/>
        <v>110000</v>
      </c>
      <c r="H40" s="30"/>
      <c r="I40" s="30"/>
      <c r="J40" s="30"/>
      <c r="K40" s="30"/>
      <c r="L40" s="30"/>
      <c r="M40" s="30">
        <v>20800</v>
      </c>
      <c r="N40" s="30"/>
      <c r="O40" s="30"/>
      <c r="P40" s="30"/>
      <c r="Q40" s="30"/>
      <c r="R40" s="30"/>
      <c r="S40" s="30"/>
      <c r="T40" s="30"/>
      <c r="U40" s="30"/>
      <c r="V40" s="30">
        <v>12466</v>
      </c>
      <c r="W40" s="19">
        <f>V40*E40</f>
        <v>62330</v>
      </c>
      <c r="X40" s="36" t="s">
        <v>209</v>
      </c>
    </row>
    <row r="41" spans="1:24" ht="87" customHeight="1" x14ac:dyDescent="0.25">
      <c r="A41" s="19">
        <v>34</v>
      </c>
      <c r="B41" s="31" t="s">
        <v>135</v>
      </c>
      <c r="C41" s="46" t="s">
        <v>138</v>
      </c>
      <c r="D41" s="27" t="s">
        <v>137</v>
      </c>
      <c r="E41" s="27">
        <v>5</v>
      </c>
      <c r="F41" s="29">
        <v>38000</v>
      </c>
      <c r="G41" s="30">
        <f t="shared" si="1"/>
        <v>190000</v>
      </c>
      <c r="H41" s="30"/>
      <c r="I41" s="30"/>
      <c r="J41" s="30"/>
      <c r="K41" s="30"/>
      <c r="L41" s="30"/>
      <c r="M41" s="30">
        <v>34000</v>
      </c>
      <c r="N41" s="30"/>
      <c r="O41" s="30"/>
      <c r="P41" s="30"/>
      <c r="Q41" s="30"/>
      <c r="R41" s="30"/>
      <c r="S41" s="30"/>
      <c r="T41" s="30"/>
      <c r="U41" s="30"/>
      <c r="V41" s="30">
        <v>20127</v>
      </c>
      <c r="W41" s="19">
        <f>V41*E41</f>
        <v>100635</v>
      </c>
      <c r="X41" s="36" t="s">
        <v>209</v>
      </c>
    </row>
    <row r="42" spans="1:24" ht="84.75" customHeight="1" x14ac:dyDescent="0.25">
      <c r="A42" s="19">
        <v>35</v>
      </c>
      <c r="B42" s="31" t="s">
        <v>139</v>
      </c>
      <c r="C42" s="46" t="s">
        <v>140</v>
      </c>
      <c r="D42" s="27" t="s">
        <v>93</v>
      </c>
      <c r="E42" s="27">
        <v>20</v>
      </c>
      <c r="F42" s="29">
        <v>5150</v>
      </c>
      <c r="G42" s="30">
        <f t="shared" si="1"/>
        <v>103000</v>
      </c>
      <c r="H42" s="30"/>
      <c r="I42" s="30"/>
      <c r="J42" s="30"/>
      <c r="K42" s="30"/>
      <c r="L42" s="30"/>
      <c r="M42" s="30">
        <v>5000</v>
      </c>
      <c r="N42" s="30"/>
      <c r="O42" s="30"/>
      <c r="P42" s="30"/>
      <c r="Q42" s="30"/>
      <c r="R42" s="30"/>
      <c r="S42" s="30"/>
      <c r="T42" s="30"/>
      <c r="U42" s="30"/>
      <c r="V42" s="30">
        <v>2577</v>
      </c>
      <c r="W42" s="19">
        <f>V42*E42</f>
        <v>51540</v>
      </c>
      <c r="X42" s="36" t="s">
        <v>209</v>
      </c>
    </row>
    <row r="43" spans="1:24" ht="82.5" customHeight="1" x14ac:dyDescent="0.25">
      <c r="A43" s="19">
        <v>36</v>
      </c>
      <c r="B43" s="31" t="s">
        <v>141</v>
      </c>
      <c r="C43" s="46" t="s">
        <v>142</v>
      </c>
      <c r="D43" s="27" t="s">
        <v>93</v>
      </c>
      <c r="E43" s="27">
        <v>3000</v>
      </c>
      <c r="F43" s="29">
        <v>75</v>
      </c>
      <c r="G43" s="30">
        <f t="shared" si="1"/>
        <v>225000</v>
      </c>
      <c r="H43" s="30"/>
      <c r="I43" s="30"/>
      <c r="J43" s="30"/>
      <c r="K43" s="30"/>
      <c r="L43" s="30">
        <v>30</v>
      </c>
      <c r="M43" s="30">
        <v>58</v>
      </c>
      <c r="N43" s="30">
        <v>42</v>
      </c>
      <c r="O43" s="30"/>
      <c r="P43" s="30"/>
      <c r="Q43" s="30">
        <v>31</v>
      </c>
      <c r="R43" s="30"/>
      <c r="S43" s="30"/>
      <c r="T43" s="30"/>
      <c r="U43" s="30"/>
      <c r="V43" s="30"/>
      <c r="W43" s="19">
        <f>L43*E43</f>
        <v>90000</v>
      </c>
      <c r="X43" s="36" t="s">
        <v>210</v>
      </c>
    </row>
    <row r="44" spans="1:24" ht="87" customHeight="1" x14ac:dyDescent="0.25">
      <c r="A44" s="19">
        <v>37</v>
      </c>
      <c r="B44" s="38" t="s">
        <v>143</v>
      </c>
      <c r="C44" s="46" t="s">
        <v>144</v>
      </c>
      <c r="D44" s="27" t="s">
        <v>93</v>
      </c>
      <c r="E44" s="27">
        <v>115</v>
      </c>
      <c r="F44" s="29">
        <v>2500</v>
      </c>
      <c r="G44" s="30">
        <f t="shared" si="1"/>
        <v>287500</v>
      </c>
      <c r="H44" s="30"/>
      <c r="I44" s="30"/>
      <c r="J44" s="30"/>
      <c r="K44" s="30"/>
      <c r="L44" s="30"/>
      <c r="M44" s="30"/>
      <c r="N44" s="30"/>
      <c r="O44" s="30"/>
      <c r="P44" s="30"/>
      <c r="Q44" s="30"/>
      <c r="R44" s="30"/>
      <c r="S44" s="30"/>
      <c r="T44" s="30"/>
      <c r="U44" s="30"/>
      <c r="V44" s="30"/>
      <c r="W44" s="19"/>
      <c r="X44" s="36" t="s">
        <v>243</v>
      </c>
    </row>
    <row r="45" spans="1:24" ht="87" customHeight="1" x14ac:dyDescent="0.25">
      <c r="A45" s="19">
        <v>38</v>
      </c>
      <c r="B45" s="38" t="s">
        <v>145</v>
      </c>
      <c r="C45" s="46" t="s">
        <v>146</v>
      </c>
      <c r="D45" s="27" t="s">
        <v>93</v>
      </c>
      <c r="E45" s="27">
        <v>2000</v>
      </c>
      <c r="F45" s="29">
        <v>115</v>
      </c>
      <c r="G45" s="30">
        <f t="shared" si="1"/>
        <v>230000</v>
      </c>
      <c r="H45" s="30"/>
      <c r="I45" s="30"/>
      <c r="J45" s="30"/>
      <c r="K45" s="30"/>
      <c r="L45" s="30"/>
      <c r="M45" s="30"/>
      <c r="N45" s="30"/>
      <c r="O45" s="30"/>
      <c r="P45" s="30"/>
      <c r="Q45" s="30"/>
      <c r="R45" s="30"/>
      <c r="S45" s="30"/>
      <c r="T45" s="30"/>
      <c r="U45" s="30"/>
      <c r="V45" s="30"/>
      <c r="W45" s="19"/>
      <c r="X45" s="36" t="s">
        <v>243</v>
      </c>
    </row>
    <row r="46" spans="1:24" ht="87" customHeight="1" x14ac:dyDescent="0.25">
      <c r="A46" s="19">
        <v>39</v>
      </c>
      <c r="B46" s="31" t="s">
        <v>147</v>
      </c>
      <c r="C46" s="46" t="s">
        <v>148</v>
      </c>
      <c r="D46" s="27" t="s">
        <v>149</v>
      </c>
      <c r="E46" s="27">
        <v>300</v>
      </c>
      <c r="F46" s="29">
        <v>930</v>
      </c>
      <c r="G46" s="30">
        <f t="shared" si="1"/>
        <v>279000</v>
      </c>
      <c r="H46" s="30"/>
      <c r="I46" s="30"/>
      <c r="J46" s="30">
        <v>373</v>
      </c>
      <c r="K46" s="30"/>
      <c r="L46" s="30"/>
      <c r="M46" s="30"/>
      <c r="N46" s="30"/>
      <c r="O46" s="30"/>
      <c r="P46" s="30"/>
      <c r="Q46" s="30"/>
      <c r="R46" s="30"/>
      <c r="S46" s="30"/>
      <c r="T46" s="30"/>
      <c r="U46" s="30"/>
      <c r="V46" s="30">
        <v>375</v>
      </c>
      <c r="W46" s="19">
        <f>J46*E46</f>
        <v>111900</v>
      </c>
      <c r="X46" s="36" t="s">
        <v>211</v>
      </c>
    </row>
    <row r="47" spans="1:24" ht="82.5" customHeight="1" x14ac:dyDescent="0.25">
      <c r="A47" s="19">
        <v>40</v>
      </c>
      <c r="B47" s="31" t="s">
        <v>150</v>
      </c>
      <c r="C47" s="46" t="s">
        <v>151</v>
      </c>
      <c r="D47" s="27" t="s">
        <v>93</v>
      </c>
      <c r="E47" s="27">
        <v>5</v>
      </c>
      <c r="F47" s="29">
        <v>165</v>
      </c>
      <c r="G47" s="30">
        <f t="shared" si="1"/>
        <v>825</v>
      </c>
      <c r="H47" s="30"/>
      <c r="I47" s="30"/>
      <c r="J47" s="30"/>
      <c r="K47" s="30"/>
      <c r="L47" s="30"/>
      <c r="M47" s="30"/>
      <c r="N47" s="30"/>
      <c r="O47" s="30"/>
      <c r="P47" s="30"/>
      <c r="Q47" s="30"/>
      <c r="R47" s="30"/>
      <c r="S47" s="30"/>
      <c r="T47" s="30">
        <v>160</v>
      </c>
      <c r="U47" s="30"/>
      <c r="V47" s="30">
        <v>82</v>
      </c>
      <c r="W47" s="19">
        <f>V47*E47</f>
        <v>410</v>
      </c>
      <c r="X47" s="36" t="s">
        <v>209</v>
      </c>
    </row>
    <row r="48" spans="1:24" ht="87" customHeight="1" x14ac:dyDescent="0.25">
      <c r="A48" s="19">
        <v>41</v>
      </c>
      <c r="B48" s="31" t="s">
        <v>150</v>
      </c>
      <c r="C48" s="46" t="s">
        <v>152</v>
      </c>
      <c r="D48" s="27" t="s">
        <v>93</v>
      </c>
      <c r="E48" s="27">
        <v>25</v>
      </c>
      <c r="F48" s="29">
        <v>165</v>
      </c>
      <c r="G48" s="30">
        <f t="shared" si="1"/>
        <v>4125</v>
      </c>
      <c r="H48" s="30"/>
      <c r="I48" s="30"/>
      <c r="J48" s="30"/>
      <c r="K48" s="30"/>
      <c r="L48" s="30"/>
      <c r="M48" s="30"/>
      <c r="N48" s="30"/>
      <c r="O48" s="30"/>
      <c r="P48" s="30"/>
      <c r="Q48" s="30"/>
      <c r="R48" s="30"/>
      <c r="S48" s="30"/>
      <c r="T48" s="30">
        <v>160</v>
      </c>
      <c r="U48" s="30"/>
      <c r="V48" s="30">
        <v>82</v>
      </c>
      <c r="W48" s="19">
        <f>V48*E48</f>
        <v>2050</v>
      </c>
      <c r="X48" s="36" t="s">
        <v>209</v>
      </c>
    </row>
    <row r="49" spans="1:24" ht="92.25" customHeight="1" x14ac:dyDescent="0.25">
      <c r="A49" s="19">
        <v>42</v>
      </c>
      <c r="B49" s="31" t="s">
        <v>153</v>
      </c>
      <c r="C49" s="46" t="s">
        <v>154</v>
      </c>
      <c r="D49" s="27" t="s">
        <v>155</v>
      </c>
      <c r="E49" s="27">
        <v>8</v>
      </c>
      <c r="F49" s="29">
        <v>25900</v>
      </c>
      <c r="G49" s="30">
        <f t="shared" si="1"/>
        <v>207200</v>
      </c>
      <c r="H49" s="30"/>
      <c r="I49" s="30"/>
      <c r="J49" s="30"/>
      <c r="K49" s="30"/>
      <c r="L49" s="30"/>
      <c r="M49" s="30">
        <v>23800</v>
      </c>
      <c r="N49" s="30">
        <v>16880</v>
      </c>
      <c r="O49" s="30"/>
      <c r="P49" s="30"/>
      <c r="Q49" s="30"/>
      <c r="R49" s="30"/>
      <c r="S49" s="30"/>
      <c r="T49" s="30"/>
      <c r="U49" s="30">
        <v>10000</v>
      </c>
      <c r="V49" s="30">
        <v>9840</v>
      </c>
      <c r="W49" s="19">
        <f>V49*E49</f>
        <v>78720</v>
      </c>
      <c r="X49" s="36" t="s">
        <v>212</v>
      </c>
    </row>
    <row r="50" spans="1:24" ht="84.75" customHeight="1" x14ac:dyDescent="0.25">
      <c r="A50" s="19">
        <v>43</v>
      </c>
      <c r="B50" s="31" t="s">
        <v>156</v>
      </c>
      <c r="C50" s="46" t="s">
        <v>157</v>
      </c>
      <c r="D50" s="27" t="s">
        <v>155</v>
      </c>
      <c r="E50" s="27">
        <v>8</v>
      </c>
      <c r="F50" s="29">
        <v>25900</v>
      </c>
      <c r="G50" s="30">
        <f t="shared" si="1"/>
        <v>207200</v>
      </c>
      <c r="H50" s="30"/>
      <c r="I50" s="30"/>
      <c r="J50" s="30"/>
      <c r="K50" s="30"/>
      <c r="L50" s="30"/>
      <c r="M50" s="30">
        <v>23800</v>
      </c>
      <c r="N50" s="30">
        <v>16880</v>
      </c>
      <c r="O50" s="30"/>
      <c r="P50" s="30"/>
      <c r="Q50" s="30"/>
      <c r="R50" s="30"/>
      <c r="S50" s="30"/>
      <c r="T50" s="30"/>
      <c r="U50" s="30">
        <v>10000</v>
      </c>
      <c r="V50" s="30">
        <v>9840</v>
      </c>
      <c r="W50" s="19">
        <f>V50*E50</f>
        <v>78720</v>
      </c>
      <c r="X50" s="36" t="s">
        <v>212</v>
      </c>
    </row>
    <row r="51" spans="1:24" ht="82.5" customHeight="1" x14ac:dyDescent="0.25">
      <c r="A51" s="19">
        <v>44</v>
      </c>
      <c r="B51" s="31" t="s">
        <v>158</v>
      </c>
      <c r="C51" s="46" t="s">
        <v>159</v>
      </c>
      <c r="D51" s="27" t="s">
        <v>155</v>
      </c>
      <c r="E51" s="27">
        <v>8</v>
      </c>
      <c r="F51" s="29">
        <v>23100</v>
      </c>
      <c r="G51" s="30">
        <f t="shared" si="1"/>
        <v>184800</v>
      </c>
      <c r="H51" s="30"/>
      <c r="I51" s="30"/>
      <c r="J51" s="30"/>
      <c r="K51" s="30"/>
      <c r="L51" s="30"/>
      <c r="M51" s="30">
        <v>21800</v>
      </c>
      <c r="N51" s="30">
        <v>16880</v>
      </c>
      <c r="O51" s="30"/>
      <c r="P51" s="30"/>
      <c r="Q51" s="30"/>
      <c r="R51" s="30"/>
      <c r="S51" s="30"/>
      <c r="T51" s="30"/>
      <c r="U51" s="30">
        <v>16000</v>
      </c>
      <c r="V51" s="30">
        <v>16870</v>
      </c>
      <c r="W51" s="19">
        <f>U51*E51</f>
        <v>128000</v>
      </c>
      <c r="X51" s="36" t="s">
        <v>213</v>
      </c>
    </row>
    <row r="52" spans="1:24" ht="82.5" customHeight="1" x14ac:dyDescent="0.25">
      <c r="A52" s="19">
        <v>45</v>
      </c>
      <c r="B52" s="31" t="s">
        <v>160</v>
      </c>
      <c r="C52" s="46" t="s">
        <v>161</v>
      </c>
      <c r="D52" s="27" t="s">
        <v>155</v>
      </c>
      <c r="E52" s="27">
        <v>10</v>
      </c>
      <c r="F52" s="29">
        <v>56200</v>
      </c>
      <c r="G52" s="30">
        <f t="shared" si="1"/>
        <v>562000</v>
      </c>
      <c r="H52" s="30"/>
      <c r="I52" s="30"/>
      <c r="J52" s="30"/>
      <c r="K52" s="30"/>
      <c r="L52" s="30"/>
      <c r="M52" s="30">
        <v>52000</v>
      </c>
      <c r="N52" s="30">
        <v>34980</v>
      </c>
      <c r="O52" s="30"/>
      <c r="P52" s="30"/>
      <c r="Q52" s="30"/>
      <c r="R52" s="30"/>
      <c r="S52" s="30"/>
      <c r="T52" s="30"/>
      <c r="U52" s="30">
        <v>20000</v>
      </c>
      <c r="V52" s="30">
        <v>21960</v>
      </c>
      <c r="W52" s="19">
        <f>U52*E52</f>
        <v>200000</v>
      </c>
      <c r="X52" s="36" t="s">
        <v>213</v>
      </c>
    </row>
    <row r="53" spans="1:24" ht="87" customHeight="1" x14ac:dyDescent="0.25">
      <c r="A53" s="19">
        <v>46</v>
      </c>
      <c r="B53" s="31" t="s">
        <v>162</v>
      </c>
      <c r="C53" s="46" t="s">
        <v>163</v>
      </c>
      <c r="D53" s="27" t="s">
        <v>58</v>
      </c>
      <c r="E53" s="27">
        <v>2000</v>
      </c>
      <c r="F53" s="29">
        <v>1165</v>
      </c>
      <c r="G53" s="30">
        <f t="shared" si="1"/>
        <v>2330000</v>
      </c>
      <c r="H53" s="30"/>
      <c r="I53" s="30"/>
      <c r="J53" s="30">
        <f>688.33/50</f>
        <v>13.7666</v>
      </c>
      <c r="K53" s="30"/>
      <c r="L53" s="30"/>
      <c r="M53" s="30"/>
      <c r="N53" s="30"/>
      <c r="O53" s="30"/>
      <c r="P53" s="30"/>
      <c r="Q53" s="30">
        <f>835/50</f>
        <v>16.7</v>
      </c>
      <c r="R53" s="30">
        <f>744/50</f>
        <v>14.88</v>
      </c>
      <c r="S53" s="30">
        <f>952/50</f>
        <v>19.04</v>
      </c>
      <c r="T53" s="30">
        <v>45</v>
      </c>
      <c r="U53" s="30"/>
      <c r="V53" s="30">
        <f>429/50</f>
        <v>8.58</v>
      </c>
      <c r="W53" s="19">
        <f>V53*E53</f>
        <v>17160</v>
      </c>
      <c r="X53" s="36" t="s">
        <v>212</v>
      </c>
    </row>
    <row r="54" spans="1:24" ht="82.5" customHeight="1" x14ac:dyDescent="0.25">
      <c r="A54" s="19">
        <v>47</v>
      </c>
      <c r="B54" s="31" t="s">
        <v>164</v>
      </c>
      <c r="C54" s="46" t="s">
        <v>165</v>
      </c>
      <c r="D54" s="27" t="s">
        <v>93</v>
      </c>
      <c r="E54" s="27">
        <v>2</v>
      </c>
      <c r="F54" s="29">
        <v>16500</v>
      </c>
      <c r="G54" s="30">
        <f t="shared" si="1"/>
        <v>33000</v>
      </c>
      <c r="H54" s="30"/>
      <c r="I54" s="30"/>
      <c r="J54" s="30"/>
      <c r="K54" s="30"/>
      <c r="L54" s="30"/>
      <c r="M54" s="30"/>
      <c r="N54" s="30"/>
      <c r="O54" s="30"/>
      <c r="P54" s="30"/>
      <c r="Q54" s="30">
        <v>16500</v>
      </c>
      <c r="R54" s="30"/>
      <c r="S54" s="30"/>
      <c r="T54" s="30"/>
      <c r="U54" s="30"/>
      <c r="V54" s="30"/>
      <c r="W54" s="19">
        <f>Q54*E54</f>
        <v>33000</v>
      </c>
      <c r="X54" s="36" t="s">
        <v>206</v>
      </c>
    </row>
    <row r="55" spans="1:24" ht="81" customHeight="1" x14ac:dyDescent="0.25">
      <c r="A55" s="19">
        <v>48</v>
      </c>
      <c r="B55" s="38" t="s">
        <v>166</v>
      </c>
      <c r="C55" s="46" t="s">
        <v>167</v>
      </c>
      <c r="D55" s="27" t="s">
        <v>93</v>
      </c>
      <c r="E55" s="27">
        <v>1</v>
      </c>
      <c r="F55" s="29">
        <v>4000</v>
      </c>
      <c r="G55" s="30">
        <f t="shared" si="1"/>
        <v>4000</v>
      </c>
      <c r="H55" s="30"/>
      <c r="I55" s="30"/>
      <c r="J55" s="30"/>
      <c r="K55" s="30"/>
      <c r="L55" s="30"/>
      <c r="M55" s="30"/>
      <c r="N55" s="30"/>
      <c r="O55" s="30"/>
      <c r="P55" s="30"/>
      <c r="Q55" s="30"/>
      <c r="R55" s="30"/>
      <c r="S55" s="30"/>
      <c r="T55" s="30"/>
      <c r="U55" s="30"/>
      <c r="V55" s="30"/>
      <c r="W55" s="19"/>
      <c r="X55" s="36" t="s">
        <v>243</v>
      </c>
    </row>
    <row r="56" spans="1:24" ht="82.5" customHeight="1" x14ac:dyDescent="0.25">
      <c r="A56" s="19">
        <v>49</v>
      </c>
      <c r="B56" s="38" t="s">
        <v>168</v>
      </c>
      <c r="C56" s="46" t="s">
        <v>169</v>
      </c>
      <c r="D56" s="27" t="s">
        <v>93</v>
      </c>
      <c r="E56" s="27">
        <v>1</v>
      </c>
      <c r="F56" s="29">
        <v>27500</v>
      </c>
      <c r="G56" s="30">
        <f t="shared" si="1"/>
        <v>27500</v>
      </c>
      <c r="H56" s="30"/>
      <c r="I56" s="30"/>
      <c r="J56" s="30"/>
      <c r="K56" s="30"/>
      <c r="L56" s="30"/>
      <c r="M56" s="30"/>
      <c r="N56" s="30"/>
      <c r="O56" s="30"/>
      <c r="P56" s="30"/>
      <c r="Q56" s="30"/>
      <c r="R56" s="30"/>
      <c r="S56" s="30"/>
      <c r="T56" s="30"/>
      <c r="U56" s="30"/>
      <c r="V56" s="30"/>
      <c r="W56" s="19"/>
      <c r="X56" s="36" t="s">
        <v>243</v>
      </c>
    </row>
    <row r="57" spans="1:24" ht="106.5" customHeight="1" x14ac:dyDescent="0.25">
      <c r="A57" s="19">
        <v>50</v>
      </c>
      <c r="B57" s="31" t="s">
        <v>170</v>
      </c>
      <c r="C57" s="46" t="s">
        <v>171</v>
      </c>
      <c r="D57" s="27" t="s">
        <v>93</v>
      </c>
      <c r="E57" s="27">
        <v>250</v>
      </c>
      <c r="F57" s="29">
        <v>115</v>
      </c>
      <c r="G57" s="30">
        <f t="shared" si="1"/>
        <v>28750</v>
      </c>
      <c r="H57" s="30"/>
      <c r="I57" s="30"/>
      <c r="J57" s="30"/>
      <c r="K57" s="30"/>
      <c r="L57" s="30"/>
      <c r="M57" s="30"/>
      <c r="N57" s="30"/>
      <c r="O57" s="30"/>
      <c r="P57" s="30"/>
      <c r="Q57" s="30"/>
      <c r="R57" s="30"/>
      <c r="S57" s="30"/>
      <c r="T57" s="30"/>
      <c r="U57" s="30">
        <v>60</v>
      </c>
      <c r="V57" s="30"/>
      <c r="W57" s="19">
        <f>U57*E57</f>
        <v>15000</v>
      </c>
      <c r="X57" s="36" t="s">
        <v>204</v>
      </c>
    </row>
    <row r="58" spans="1:24" ht="117.75" customHeight="1" x14ac:dyDescent="0.25">
      <c r="A58" s="19">
        <v>51</v>
      </c>
      <c r="B58" s="31" t="s">
        <v>172</v>
      </c>
      <c r="C58" s="46" t="s">
        <v>173</v>
      </c>
      <c r="D58" s="27" t="s">
        <v>155</v>
      </c>
      <c r="E58" s="27">
        <v>10</v>
      </c>
      <c r="F58" s="29">
        <v>12820</v>
      </c>
      <c r="G58" s="30">
        <f t="shared" si="1"/>
        <v>128200</v>
      </c>
      <c r="H58" s="30"/>
      <c r="I58" s="30"/>
      <c r="J58" s="30"/>
      <c r="K58" s="30"/>
      <c r="L58" s="30">
        <v>6500</v>
      </c>
      <c r="M58" s="30"/>
      <c r="N58" s="30">
        <v>12800</v>
      </c>
      <c r="O58" s="30">
        <v>12800</v>
      </c>
      <c r="P58" s="30"/>
      <c r="Q58" s="30"/>
      <c r="R58" s="30"/>
      <c r="S58" s="30"/>
      <c r="T58" s="30"/>
      <c r="U58" s="30"/>
      <c r="V58" s="30"/>
      <c r="W58" s="19">
        <f>L58*E58</f>
        <v>65000</v>
      </c>
      <c r="X58" s="77" t="s">
        <v>250</v>
      </c>
    </row>
    <row r="59" spans="1:24" ht="104.25" customHeight="1" x14ac:dyDescent="0.25">
      <c r="A59" s="19">
        <v>52</v>
      </c>
      <c r="B59" s="31" t="s">
        <v>174</v>
      </c>
      <c r="C59" s="46" t="s">
        <v>175</v>
      </c>
      <c r="D59" s="27" t="s">
        <v>155</v>
      </c>
      <c r="E59" s="27">
        <v>10</v>
      </c>
      <c r="F59" s="29">
        <v>12820</v>
      </c>
      <c r="G59" s="30">
        <f t="shared" si="1"/>
        <v>128200</v>
      </c>
      <c r="H59" s="30"/>
      <c r="I59" s="30"/>
      <c r="J59" s="30"/>
      <c r="K59" s="30"/>
      <c r="L59" s="30">
        <v>7500</v>
      </c>
      <c r="M59" s="30">
        <v>11800</v>
      </c>
      <c r="N59" s="30">
        <v>12800</v>
      </c>
      <c r="O59" s="30">
        <v>12800</v>
      </c>
      <c r="P59" s="30"/>
      <c r="Q59" s="30"/>
      <c r="R59" s="30"/>
      <c r="S59" s="30"/>
      <c r="T59" s="30"/>
      <c r="U59" s="30"/>
      <c r="V59" s="30">
        <v>4199</v>
      </c>
      <c r="W59" s="19">
        <f>V59*E59</f>
        <v>41990</v>
      </c>
      <c r="X59" s="77" t="s">
        <v>250</v>
      </c>
    </row>
    <row r="60" spans="1:24" ht="82.5" customHeight="1" x14ac:dyDescent="0.25">
      <c r="A60" s="19">
        <v>53</v>
      </c>
      <c r="B60" s="31" t="s">
        <v>176</v>
      </c>
      <c r="C60" s="46" t="s">
        <v>177</v>
      </c>
      <c r="D60" s="27" t="s">
        <v>93</v>
      </c>
      <c r="E60" s="27">
        <v>3</v>
      </c>
      <c r="F60" s="29">
        <v>740000</v>
      </c>
      <c r="G60" s="30">
        <f t="shared" si="1"/>
        <v>2220000</v>
      </c>
      <c r="H60" s="30"/>
      <c r="I60" s="30"/>
      <c r="J60" s="30"/>
      <c r="K60" s="30">
        <v>397700</v>
      </c>
      <c r="L60" s="30">
        <v>392000</v>
      </c>
      <c r="M60" s="30">
        <v>696000</v>
      </c>
      <c r="N60" s="30"/>
      <c r="O60" s="30"/>
      <c r="P60" s="30">
        <v>119700</v>
      </c>
      <c r="Q60" s="30"/>
      <c r="R60" s="30">
        <v>196000</v>
      </c>
      <c r="S60" s="30"/>
      <c r="T60" s="30"/>
      <c r="U60" s="30"/>
      <c r="V60" s="30"/>
      <c r="W60" s="19">
        <f t="shared" ref="W60:W66" si="2">P60*E60</f>
        <v>359100</v>
      </c>
      <c r="X60" s="36" t="s">
        <v>205</v>
      </c>
    </row>
    <row r="61" spans="1:24" ht="84.75" customHeight="1" x14ac:dyDescent="0.25">
      <c r="A61" s="19">
        <v>54</v>
      </c>
      <c r="B61" s="31" t="s">
        <v>176</v>
      </c>
      <c r="C61" s="46" t="s">
        <v>178</v>
      </c>
      <c r="D61" s="27" t="s">
        <v>93</v>
      </c>
      <c r="E61" s="27">
        <v>1</v>
      </c>
      <c r="F61" s="29">
        <v>104000</v>
      </c>
      <c r="G61" s="30">
        <f t="shared" si="1"/>
        <v>104000</v>
      </c>
      <c r="H61" s="30"/>
      <c r="I61" s="30"/>
      <c r="J61" s="30"/>
      <c r="K61" s="30">
        <v>79560</v>
      </c>
      <c r="L61" s="30"/>
      <c r="M61" s="30">
        <v>98000</v>
      </c>
      <c r="N61" s="30"/>
      <c r="O61" s="30"/>
      <c r="P61" s="30">
        <v>59900</v>
      </c>
      <c r="Q61" s="30"/>
      <c r="R61" s="30">
        <v>79994</v>
      </c>
      <c r="S61" s="30"/>
      <c r="T61" s="30"/>
      <c r="U61" s="30"/>
      <c r="V61" s="30"/>
      <c r="W61" s="19">
        <f t="shared" si="2"/>
        <v>59900</v>
      </c>
      <c r="X61" s="36" t="s">
        <v>205</v>
      </c>
    </row>
    <row r="62" spans="1:24" ht="84.75" customHeight="1" x14ac:dyDescent="0.25">
      <c r="A62" s="19">
        <v>55</v>
      </c>
      <c r="B62" s="31" t="s">
        <v>176</v>
      </c>
      <c r="C62" s="46" t="s">
        <v>179</v>
      </c>
      <c r="D62" s="27" t="s">
        <v>93</v>
      </c>
      <c r="E62" s="27">
        <v>1</v>
      </c>
      <c r="F62" s="29">
        <v>380000</v>
      </c>
      <c r="G62" s="30">
        <f t="shared" si="1"/>
        <v>380000</v>
      </c>
      <c r="H62" s="30"/>
      <c r="I62" s="30"/>
      <c r="J62" s="30"/>
      <c r="K62" s="30">
        <v>286420</v>
      </c>
      <c r="L62" s="30">
        <v>229500</v>
      </c>
      <c r="M62" s="30"/>
      <c r="N62" s="30"/>
      <c r="O62" s="30"/>
      <c r="P62" s="30">
        <v>159900</v>
      </c>
      <c r="Q62" s="30"/>
      <c r="R62" s="30">
        <v>189000</v>
      </c>
      <c r="S62" s="30"/>
      <c r="T62" s="30"/>
      <c r="U62" s="30"/>
      <c r="V62" s="30"/>
      <c r="W62" s="19">
        <f t="shared" si="2"/>
        <v>159900</v>
      </c>
      <c r="X62" s="36" t="s">
        <v>205</v>
      </c>
    </row>
    <row r="63" spans="1:24" ht="88.5" customHeight="1" x14ac:dyDescent="0.25">
      <c r="A63" s="19">
        <v>56</v>
      </c>
      <c r="B63" s="31" t="s">
        <v>176</v>
      </c>
      <c r="C63" s="46" t="s">
        <v>180</v>
      </c>
      <c r="D63" s="27" t="s">
        <v>93</v>
      </c>
      <c r="E63" s="27">
        <v>1</v>
      </c>
      <c r="F63" s="29">
        <v>470000</v>
      </c>
      <c r="G63" s="30">
        <f t="shared" si="1"/>
        <v>470000</v>
      </c>
      <c r="H63" s="30"/>
      <c r="I63" s="30"/>
      <c r="J63" s="30"/>
      <c r="K63" s="30">
        <v>359400</v>
      </c>
      <c r="L63" s="30">
        <v>291000</v>
      </c>
      <c r="M63" s="30">
        <v>420000</v>
      </c>
      <c r="N63" s="30"/>
      <c r="O63" s="30"/>
      <c r="P63" s="30">
        <v>159900</v>
      </c>
      <c r="Q63" s="30"/>
      <c r="R63" s="30">
        <v>161420</v>
      </c>
      <c r="S63" s="30"/>
      <c r="T63" s="30"/>
      <c r="U63" s="30"/>
      <c r="V63" s="30"/>
      <c r="W63" s="19">
        <f t="shared" si="2"/>
        <v>159900</v>
      </c>
      <c r="X63" s="36" t="s">
        <v>205</v>
      </c>
    </row>
    <row r="64" spans="1:24" ht="82.5" customHeight="1" x14ac:dyDescent="0.25">
      <c r="A64" s="19">
        <v>57</v>
      </c>
      <c r="B64" s="31" t="s">
        <v>176</v>
      </c>
      <c r="C64" s="46" t="s">
        <v>181</v>
      </c>
      <c r="D64" s="27" t="s">
        <v>93</v>
      </c>
      <c r="E64" s="27">
        <v>1</v>
      </c>
      <c r="F64" s="29">
        <v>125000</v>
      </c>
      <c r="G64" s="30">
        <f t="shared" si="1"/>
        <v>125000</v>
      </c>
      <c r="H64" s="30"/>
      <c r="I64" s="30"/>
      <c r="J64" s="30"/>
      <c r="K64" s="30">
        <v>95500</v>
      </c>
      <c r="L64" s="30"/>
      <c r="M64" s="30">
        <v>118000</v>
      </c>
      <c r="N64" s="30"/>
      <c r="O64" s="30"/>
      <c r="P64" s="30">
        <v>47900</v>
      </c>
      <c r="Q64" s="30"/>
      <c r="R64" s="30">
        <v>84994</v>
      </c>
      <c r="S64" s="30"/>
      <c r="T64" s="30"/>
      <c r="U64" s="30"/>
      <c r="V64" s="30"/>
      <c r="W64" s="19">
        <f t="shared" si="2"/>
        <v>47900</v>
      </c>
      <c r="X64" s="36" t="s">
        <v>205</v>
      </c>
    </row>
    <row r="65" spans="1:30" ht="75" customHeight="1" x14ac:dyDescent="0.25">
      <c r="A65" s="19">
        <v>58</v>
      </c>
      <c r="B65" s="31" t="s">
        <v>176</v>
      </c>
      <c r="C65" s="46" t="s">
        <v>182</v>
      </c>
      <c r="D65" s="27" t="s">
        <v>93</v>
      </c>
      <c r="E65" s="27">
        <v>1</v>
      </c>
      <c r="F65" s="29">
        <v>125000</v>
      </c>
      <c r="G65" s="30">
        <f t="shared" si="1"/>
        <v>125000</v>
      </c>
      <c r="H65" s="30"/>
      <c r="I65" s="30"/>
      <c r="J65" s="30"/>
      <c r="K65" s="30">
        <v>82700</v>
      </c>
      <c r="L65" s="30"/>
      <c r="M65" s="30">
        <v>118000</v>
      </c>
      <c r="N65" s="30"/>
      <c r="O65" s="30"/>
      <c r="P65" s="30">
        <v>59900</v>
      </c>
      <c r="Q65" s="30"/>
      <c r="R65" s="30">
        <v>84994</v>
      </c>
      <c r="S65" s="30"/>
      <c r="T65" s="30"/>
      <c r="U65" s="30"/>
      <c r="V65" s="30"/>
      <c r="W65" s="19">
        <f t="shared" si="2"/>
        <v>59900</v>
      </c>
      <c r="X65" s="36" t="s">
        <v>205</v>
      </c>
    </row>
    <row r="66" spans="1:30" ht="75" customHeight="1" x14ac:dyDescent="0.25">
      <c r="A66" s="19">
        <v>59</v>
      </c>
      <c r="B66" s="31" t="s">
        <v>176</v>
      </c>
      <c r="C66" s="46" t="s">
        <v>183</v>
      </c>
      <c r="D66" s="27" t="s">
        <v>93</v>
      </c>
      <c r="E66" s="27">
        <v>1</v>
      </c>
      <c r="F66" s="29">
        <v>450000</v>
      </c>
      <c r="G66" s="30">
        <f t="shared" si="1"/>
        <v>450000</v>
      </c>
      <c r="H66" s="30"/>
      <c r="I66" s="30"/>
      <c r="J66" s="30"/>
      <c r="K66" s="30">
        <v>343500</v>
      </c>
      <c r="L66" s="30">
        <v>277000</v>
      </c>
      <c r="M66" s="30"/>
      <c r="N66" s="30"/>
      <c r="O66" s="30"/>
      <c r="P66" s="30">
        <v>89800</v>
      </c>
      <c r="Q66" s="30"/>
      <c r="R66" s="30"/>
      <c r="S66" s="30"/>
      <c r="T66" s="30"/>
      <c r="U66" s="30"/>
      <c r="V66" s="30"/>
      <c r="W66" s="19">
        <f t="shared" si="2"/>
        <v>89800</v>
      </c>
      <c r="X66" s="36" t="s">
        <v>205</v>
      </c>
    </row>
    <row r="67" spans="1:30" ht="81" customHeight="1" x14ac:dyDescent="0.25">
      <c r="A67" s="19">
        <v>60</v>
      </c>
      <c r="B67" s="39" t="s">
        <v>63</v>
      </c>
      <c r="C67" s="47" t="s">
        <v>184</v>
      </c>
      <c r="D67" s="28" t="s">
        <v>58</v>
      </c>
      <c r="E67" s="28">
        <v>8</v>
      </c>
      <c r="F67" s="32">
        <v>12000</v>
      </c>
      <c r="G67" s="30">
        <f>E67*F67</f>
        <v>96000</v>
      </c>
      <c r="H67" s="30"/>
      <c r="I67" s="30"/>
      <c r="J67" s="30"/>
      <c r="K67" s="30"/>
      <c r="L67" s="30"/>
      <c r="M67" s="30"/>
      <c r="N67" s="30"/>
      <c r="O67" s="30"/>
      <c r="P67" s="30"/>
      <c r="Q67" s="30"/>
      <c r="R67" s="30"/>
      <c r="S67" s="30"/>
      <c r="T67" s="30"/>
      <c r="U67" s="30"/>
      <c r="V67" s="30"/>
      <c r="W67" s="19"/>
      <c r="X67" s="36" t="s">
        <v>243</v>
      </c>
    </row>
    <row r="68" spans="1:30" ht="78.75" customHeight="1" x14ac:dyDescent="0.25">
      <c r="A68" s="19">
        <v>61</v>
      </c>
      <c r="B68" s="26" t="s">
        <v>185</v>
      </c>
      <c r="C68" s="48" t="s">
        <v>186</v>
      </c>
      <c r="D68" s="20" t="s">
        <v>58</v>
      </c>
      <c r="E68" s="20">
        <v>5</v>
      </c>
      <c r="F68" s="33">
        <v>118000</v>
      </c>
      <c r="G68" s="33">
        <f>E68*F68</f>
        <v>590000</v>
      </c>
      <c r="H68" s="44"/>
      <c r="I68" s="44"/>
      <c r="J68" s="44"/>
      <c r="K68" s="44"/>
      <c r="L68" s="44"/>
      <c r="M68" s="44">
        <v>116000</v>
      </c>
      <c r="N68" s="44"/>
      <c r="O68" s="44"/>
      <c r="P68" s="44"/>
      <c r="Q68" s="44"/>
      <c r="R68" s="44">
        <v>97394</v>
      </c>
      <c r="S68" s="44">
        <v>91000</v>
      </c>
      <c r="T68" s="44"/>
      <c r="U68" s="44"/>
      <c r="V68" s="33"/>
      <c r="W68" s="19">
        <f>S68*E68</f>
        <v>455000</v>
      </c>
      <c r="X68" s="36" t="s">
        <v>208</v>
      </c>
    </row>
    <row r="69" spans="1:30" ht="80.25" customHeight="1" x14ac:dyDescent="0.25">
      <c r="A69" s="51" t="s">
        <v>48</v>
      </c>
      <c r="B69" s="51"/>
      <c r="C69" s="51"/>
      <c r="D69" s="51"/>
      <c r="E69" s="51"/>
      <c r="F69" s="51"/>
      <c r="G69" s="51"/>
      <c r="H69" s="51"/>
      <c r="I69" s="51"/>
      <c r="J69" s="51"/>
      <c r="K69" s="51"/>
      <c r="L69" s="51"/>
      <c r="M69" s="51"/>
      <c r="N69" s="51"/>
      <c r="O69" s="51"/>
      <c r="P69" s="51"/>
      <c r="Q69" s="51"/>
      <c r="R69" s="51"/>
      <c r="S69" s="51"/>
      <c r="T69" s="51"/>
      <c r="U69" s="51"/>
      <c r="V69" s="51"/>
      <c r="W69" s="51"/>
      <c r="X69" s="51"/>
      <c r="Y69" s="13"/>
      <c r="AD69" s="13"/>
    </row>
    <row r="70" spans="1:30" s="18" customFormat="1" ht="80.25" customHeight="1" x14ac:dyDescent="0.25">
      <c r="A70" s="23" t="s">
        <v>0</v>
      </c>
      <c r="B70" s="25" t="s">
        <v>49</v>
      </c>
      <c r="C70" s="62" t="s">
        <v>50</v>
      </c>
      <c r="D70" s="63"/>
      <c r="E70" s="63"/>
      <c r="F70" s="63"/>
      <c r="G70" s="63"/>
      <c r="H70" s="63"/>
      <c r="I70" s="63"/>
      <c r="J70" s="63"/>
      <c r="K70" s="63"/>
      <c r="L70" s="63"/>
      <c r="M70" s="63"/>
      <c r="N70" s="63"/>
      <c r="O70" s="63"/>
      <c r="P70" s="63"/>
      <c r="Q70" s="63"/>
      <c r="R70" s="63"/>
      <c r="S70" s="63"/>
      <c r="T70" s="63"/>
      <c r="U70" s="63"/>
      <c r="V70" s="63"/>
      <c r="W70" s="63"/>
      <c r="X70" s="64"/>
    </row>
    <row r="71" spans="1:30" s="18" customFormat="1" ht="80.25" customHeight="1" x14ac:dyDescent="0.25">
      <c r="A71" s="36">
        <v>1</v>
      </c>
      <c r="B71" s="36" t="s">
        <v>215</v>
      </c>
      <c r="C71" s="62" t="s">
        <v>223</v>
      </c>
      <c r="D71" s="63"/>
      <c r="E71" s="63"/>
      <c r="F71" s="63"/>
      <c r="G71" s="63"/>
      <c r="H71" s="63"/>
      <c r="I71" s="63"/>
      <c r="J71" s="63"/>
      <c r="K71" s="63"/>
      <c r="L71" s="63"/>
      <c r="M71" s="63"/>
      <c r="N71" s="63"/>
      <c r="O71" s="63"/>
      <c r="P71" s="63"/>
      <c r="Q71" s="63"/>
      <c r="R71" s="63"/>
      <c r="S71" s="63"/>
      <c r="T71" s="63"/>
      <c r="U71" s="63"/>
      <c r="V71" s="63"/>
      <c r="W71" s="63"/>
      <c r="X71" s="64"/>
    </row>
    <row r="72" spans="1:30" s="18" customFormat="1" ht="80.25" customHeight="1" x14ac:dyDescent="0.25">
      <c r="A72" s="36">
        <v>2</v>
      </c>
      <c r="B72" s="36" t="s">
        <v>216</v>
      </c>
      <c r="C72" s="62" t="s">
        <v>224</v>
      </c>
      <c r="D72" s="63"/>
      <c r="E72" s="63"/>
      <c r="F72" s="63"/>
      <c r="G72" s="63"/>
      <c r="H72" s="63"/>
      <c r="I72" s="63"/>
      <c r="J72" s="63"/>
      <c r="K72" s="63"/>
      <c r="L72" s="63"/>
      <c r="M72" s="63"/>
      <c r="N72" s="63"/>
      <c r="O72" s="63"/>
      <c r="P72" s="63"/>
      <c r="Q72" s="63"/>
      <c r="R72" s="63"/>
      <c r="S72" s="63"/>
      <c r="T72" s="63"/>
      <c r="U72" s="63"/>
      <c r="V72" s="63"/>
      <c r="W72" s="63"/>
      <c r="X72" s="64"/>
    </row>
    <row r="73" spans="1:30" s="18" customFormat="1" ht="80.25" customHeight="1" x14ac:dyDescent="0.25">
      <c r="A73" s="36">
        <v>3</v>
      </c>
      <c r="B73" s="36" t="s">
        <v>207</v>
      </c>
      <c r="C73" s="62" t="s">
        <v>225</v>
      </c>
      <c r="D73" s="63"/>
      <c r="E73" s="63"/>
      <c r="F73" s="63"/>
      <c r="G73" s="63"/>
      <c r="H73" s="63"/>
      <c r="I73" s="63"/>
      <c r="J73" s="63"/>
      <c r="K73" s="63"/>
      <c r="L73" s="63"/>
      <c r="M73" s="63"/>
      <c r="N73" s="63"/>
      <c r="O73" s="63"/>
      <c r="P73" s="63"/>
      <c r="Q73" s="63"/>
      <c r="R73" s="63"/>
      <c r="S73" s="63"/>
      <c r="T73" s="63"/>
      <c r="U73" s="63"/>
      <c r="V73" s="63"/>
      <c r="W73" s="63"/>
      <c r="X73" s="64"/>
    </row>
    <row r="74" spans="1:30" s="18" customFormat="1" ht="80.25" customHeight="1" x14ac:dyDescent="0.25">
      <c r="A74" s="36">
        <v>4</v>
      </c>
      <c r="B74" s="36" t="s">
        <v>217</v>
      </c>
      <c r="C74" s="62" t="s">
        <v>226</v>
      </c>
      <c r="D74" s="63"/>
      <c r="E74" s="63"/>
      <c r="F74" s="63"/>
      <c r="G74" s="63"/>
      <c r="H74" s="63"/>
      <c r="I74" s="63"/>
      <c r="J74" s="63"/>
      <c r="K74" s="63"/>
      <c r="L74" s="63"/>
      <c r="M74" s="63"/>
      <c r="N74" s="63"/>
      <c r="O74" s="63"/>
      <c r="P74" s="63"/>
      <c r="Q74" s="63"/>
      <c r="R74" s="63"/>
      <c r="S74" s="63"/>
      <c r="T74" s="63"/>
      <c r="U74" s="63"/>
      <c r="V74" s="63"/>
      <c r="W74" s="63"/>
      <c r="X74" s="64"/>
    </row>
    <row r="75" spans="1:30" s="18" customFormat="1" ht="80.25" customHeight="1" x14ac:dyDescent="0.25">
      <c r="A75" s="36">
        <v>5</v>
      </c>
      <c r="B75" s="36" t="s">
        <v>214</v>
      </c>
      <c r="C75" s="62" t="s">
        <v>227</v>
      </c>
      <c r="D75" s="63"/>
      <c r="E75" s="63"/>
      <c r="F75" s="63"/>
      <c r="G75" s="63"/>
      <c r="H75" s="63"/>
      <c r="I75" s="63"/>
      <c r="J75" s="63"/>
      <c r="K75" s="63"/>
      <c r="L75" s="63"/>
      <c r="M75" s="63"/>
      <c r="N75" s="63"/>
      <c r="O75" s="63"/>
      <c r="P75" s="63"/>
      <c r="Q75" s="63"/>
      <c r="R75" s="63"/>
      <c r="S75" s="63"/>
      <c r="T75" s="63"/>
      <c r="U75" s="63"/>
      <c r="V75" s="63"/>
      <c r="W75" s="63"/>
      <c r="X75" s="64"/>
    </row>
    <row r="76" spans="1:30" s="18" customFormat="1" ht="80.25" customHeight="1" x14ac:dyDescent="0.25">
      <c r="A76" s="36">
        <v>6</v>
      </c>
      <c r="B76" s="36" t="s">
        <v>218</v>
      </c>
      <c r="C76" s="62" t="s">
        <v>228</v>
      </c>
      <c r="D76" s="63"/>
      <c r="E76" s="63"/>
      <c r="F76" s="63"/>
      <c r="G76" s="63"/>
      <c r="H76" s="63"/>
      <c r="I76" s="63"/>
      <c r="J76" s="63"/>
      <c r="K76" s="63"/>
      <c r="L76" s="63"/>
      <c r="M76" s="63"/>
      <c r="N76" s="63"/>
      <c r="O76" s="63"/>
      <c r="P76" s="63"/>
      <c r="Q76" s="63"/>
      <c r="R76" s="63"/>
      <c r="S76" s="63"/>
      <c r="T76" s="63"/>
      <c r="U76" s="63"/>
      <c r="V76" s="63"/>
      <c r="W76" s="63"/>
      <c r="X76" s="64"/>
    </row>
    <row r="77" spans="1:30" s="18" customFormat="1" ht="80.25" customHeight="1" x14ac:dyDescent="0.25">
      <c r="A77" s="36">
        <v>7</v>
      </c>
      <c r="B77" s="36" t="s">
        <v>203</v>
      </c>
      <c r="C77" s="62" t="s">
        <v>229</v>
      </c>
      <c r="D77" s="63"/>
      <c r="E77" s="63"/>
      <c r="F77" s="63"/>
      <c r="G77" s="63"/>
      <c r="H77" s="63"/>
      <c r="I77" s="63"/>
      <c r="J77" s="63"/>
      <c r="K77" s="63"/>
      <c r="L77" s="63"/>
      <c r="M77" s="63"/>
      <c r="N77" s="63"/>
      <c r="O77" s="63"/>
      <c r="P77" s="63"/>
      <c r="Q77" s="63"/>
      <c r="R77" s="63"/>
      <c r="S77" s="63"/>
      <c r="T77" s="63"/>
      <c r="U77" s="63"/>
      <c r="V77" s="63"/>
      <c r="W77" s="63"/>
      <c r="X77" s="64"/>
    </row>
    <row r="78" spans="1:30" s="18" customFormat="1" ht="80.25" customHeight="1" x14ac:dyDescent="0.25">
      <c r="A78" s="36"/>
      <c r="B78" s="36" t="s">
        <v>231</v>
      </c>
      <c r="C78" s="62" t="s">
        <v>230</v>
      </c>
      <c r="D78" s="63"/>
      <c r="E78" s="63"/>
      <c r="F78" s="63"/>
      <c r="G78" s="63"/>
      <c r="H78" s="63"/>
      <c r="I78" s="63"/>
      <c r="J78" s="63"/>
      <c r="K78" s="63"/>
      <c r="L78" s="63"/>
      <c r="M78" s="63"/>
      <c r="N78" s="63"/>
      <c r="O78" s="63"/>
      <c r="P78" s="63"/>
      <c r="Q78" s="63"/>
      <c r="R78" s="63"/>
      <c r="S78" s="63"/>
      <c r="T78" s="63"/>
      <c r="U78" s="63"/>
      <c r="V78" s="63"/>
      <c r="W78" s="63"/>
      <c r="X78" s="64"/>
    </row>
    <row r="79" spans="1:30" s="18" customFormat="1" ht="80.25" customHeight="1" x14ac:dyDescent="0.25">
      <c r="A79" s="36">
        <v>8</v>
      </c>
      <c r="B79" s="36" t="s">
        <v>219</v>
      </c>
      <c r="C79" s="62" t="s">
        <v>233</v>
      </c>
      <c r="D79" s="63"/>
      <c r="E79" s="63"/>
      <c r="F79" s="63"/>
      <c r="G79" s="63"/>
      <c r="H79" s="63"/>
      <c r="I79" s="63"/>
      <c r="J79" s="63"/>
      <c r="K79" s="63"/>
      <c r="L79" s="63"/>
      <c r="M79" s="63"/>
      <c r="N79" s="63"/>
      <c r="O79" s="63"/>
      <c r="P79" s="63"/>
      <c r="Q79" s="63"/>
      <c r="R79" s="63"/>
      <c r="S79" s="63"/>
      <c r="T79" s="63"/>
      <c r="U79" s="63"/>
      <c r="V79" s="63"/>
      <c r="W79" s="63"/>
      <c r="X79" s="64"/>
    </row>
    <row r="80" spans="1:30" s="18" customFormat="1" ht="80.25" customHeight="1" x14ac:dyDescent="0.25">
      <c r="A80" s="36">
        <v>9</v>
      </c>
      <c r="B80" s="36" t="s">
        <v>220</v>
      </c>
      <c r="C80" s="62" t="s">
        <v>234</v>
      </c>
      <c r="D80" s="63"/>
      <c r="E80" s="63"/>
      <c r="F80" s="63"/>
      <c r="G80" s="63"/>
      <c r="H80" s="63"/>
      <c r="I80" s="63"/>
      <c r="J80" s="63"/>
      <c r="K80" s="63"/>
      <c r="L80" s="63"/>
      <c r="M80" s="63"/>
      <c r="N80" s="63"/>
      <c r="O80" s="63"/>
      <c r="P80" s="63"/>
      <c r="Q80" s="63"/>
      <c r="R80" s="63"/>
      <c r="S80" s="63"/>
      <c r="T80" s="63"/>
      <c r="U80" s="63"/>
      <c r="V80" s="63"/>
      <c r="W80" s="63"/>
      <c r="X80" s="64"/>
    </row>
    <row r="81" spans="1:28" s="18" customFormat="1" ht="80.25" customHeight="1" x14ac:dyDescent="0.25">
      <c r="A81" s="36">
        <v>10</v>
      </c>
      <c r="B81" s="36" t="s">
        <v>221</v>
      </c>
      <c r="C81" s="62" t="s">
        <v>235</v>
      </c>
      <c r="D81" s="63"/>
      <c r="E81" s="63"/>
      <c r="F81" s="63"/>
      <c r="G81" s="63"/>
      <c r="H81" s="63"/>
      <c r="I81" s="63"/>
      <c r="J81" s="63"/>
      <c r="K81" s="63"/>
      <c r="L81" s="63"/>
      <c r="M81" s="63"/>
      <c r="N81" s="63"/>
      <c r="O81" s="63"/>
      <c r="P81" s="63"/>
      <c r="Q81" s="63"/>
      <c r="R81" s="63"/>
      <c r="S81" s="63"/>
      <c r="T81" s="63"/>
      <c r="U81" s="63"/>
      <c r="V81" s="63"/>
      <c r="W81" s="63"/>
      <c r="X81" s="64"/>
    </row>
    <row r="82" spans="1:28" s="18" customFormat="1" ht="80.25" customHeight="1" x14ac:dyDescent="0.25">
      <c r="A82" s="36">
        <v>11</v>
      </c>
      <c r="B82" s="36" t="s">
        <v>208</v>
      </c>
      <c r="C82" s="62" t="s">
        <v>237</v>
      </c>
      <c r="D82" s="63"/>
      <c r="E82" s="63"/>
      <c r="F82" s="63"/>
      <c r="G82" s="63"/>
      <c r="H82" s="63"/>
      <c r="I82" s="63"/>
      <c r="J82" s="63"/>
      <c r="K82" s="63"/>
      <c r="L82" s="63"/>
      <c r="M82" s="63"/>
      <c r="N82" s="63"/>
      <c r="O82" s="63"/>
      <c r="P82" s="63"/>
      <c r="Q82" s="63"/>
      <c r="R82" s="63"/>
      <c r="S82" s="63"/>
      <c r="T82" s="63"/>
      <c r="U82" s="63"/>
      <c r="V82" s="63"/>
      <c r="W82" s="63"/>
      <c r="X82" s="64"/>
    </row>
    <row r="83" spans="1:28" s="18" customFormat="1" ht="80.25" customHeight="1" x14ac:dyDescent="0.25">
      <c r="A83" s="36">
        <v>12</v>
      </c>
      <c r="B83" s="36" t="s">
        <v>222</v>
      </c>
      <c r="C83" s="62" t="s">
        <v>238</v>
      </c>
      <c r="D83" s="63"/>
      <c r="E83" s="63"/>
      <c r="F83" s="63"/>
      <c r="G83" s="63"/>
      <c r="H83" s="63"/>
      <c r="I83" s="63"/>
      <c r="J83" s="63"/>
      <c r="K83" s="63"/>
      <c r="L83" s="63"/>
      <c r="M83" s="63"/>
      <c r="N83" s="63"/>
      <c r="O83" s="63"/>
      <c r="P83" s="63"/>
      <c r="Q83" s="63"/>
      <c r="R83" s="63"/>
      <c r="S83" s="63"/>
      <c r="T83" s="63"/>
      <c r="U83" s="63"/>
      <c r="V83" s="63"/>
      <c r="W83" s="63"/>
      <c r="X83" s="64"/>
    </row>
    <row r="84" spans="1:28" s="18" customFormat="1" ht="80.25" customHeight="1" x14ac:dyDescent="0.25">
      <c r="A84" s="36">
        <v>13</v>
      </c>
      <c r="B84" s="36" t="s">
        <v>213</v>
      </c>
      <c r="C84" s="62" t="s">
        <v>239</v>
      </c>
      <c r="D84" s="63"/>
      <c r="E84" s="63"/>
      <c r="F84" s="63"/>
      <c r="G84" s="63"/>
      <c r="H84" s="63"/>
      <c r="I84" s="63"/>
      <c r="J84" s="63"/>
      <c r="K84" s="63"/>
      <c r="L84" s="63"/>
      <c r="M84" s="63"/>
      <c r="N84" s="63"/>
      <c r="O84" s="63"/>
      <c r="P84" s="63"/>
      <c r="Q84" s="63"/>
      <c r="R84" s="63"/>
      <c r="S84" s="63"/>
      <c r="T84" s="63"/>
      <c r="U84" s="63"/>
      <c r="V84" s="63"/>
      <c r="W84" s="63"/>
      <c r="X84" s="64"/>
    </row>
    <row r="85" spans="1:28" s="18" customFormat="1" ht="80.25" customHeight="1" x14ac:dyDescent="0.25">
      <c r="A85" s="36">
        <v>14</v>
      </c>
      <c r="B85" s="36" t="s">
        <v>209</v>
      </c>
      <c r="C85" s="62" t="s">
        <v>240</v>
      </c>
      <c r="D85" s="63"/>
      <c r="E85" s="63"/>
      <c r="F85" s="63"/>
      <c r="G85" s="63"/>
      <c r="H85" s="63"/>
      <c r="I85" s="63"/>
      <c r="J85" s="63"/>
      <c r="K85" s="63"/>
      <c r="L85" s="63"/>
      <c r="M85" s="63"/>
      <c r="N85" s="63"/>
      <c r="O85" s="63"/>
      <c r="P85" s="63"/>
      <c r="Q85" s="63"/>
      <c r="R85" s="63"/>
      <c r="S85" s="63"/>
      <c r="T85" s="63"/>
      <c r="U85" s="63"/>
      <c r="V85" s="63"/>
      <c r="W85" s="63"/>
      <c r="X85" s="64"/>
    </row>
    <row r="86" spans="1:28" ht="36.75" customHeight="1"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65"/>
      <c r="AB86" s="13"/>
    </row>
    <row r="87" spans="1:28" s="21" customFormat="1" ht="44.25" customHeight="1" x14ac:dyDescent="0.25">
      <c r="A87" s="67" t="s">
        <v>236</v>
      </c>
      <c r="B87" s="67"/>
      <c r="C87" s="67"/>
      <c r="D87" s="67"/>
      <c r="E87" s="67"/>
      <c r="F87" s="67"/>
      <c r="G87" s="67"/>
      <c r="H87" s="67"/>
      <c r="I87" s="67"/>
      <c r="J87" s="67"/>
      <c r="K87" s="67"/>
      <c r="L87" s="67"/>
      <c r="M87" s="67"/>
      <c r="N87" s="67"/>
      <c r="O87" s="67"/>
      <c r="P87" s="67"/>
      <c r="Q87" s="67"/>
      <c r="R87" s="67"/>
      <c r="S87" s="67"/>
      <c r="T87" s="67"/>
      <c r="U87" s="67"/>
      <c r="V87" s="67"/>
      <c r="W87" s="67"/>
      <c r="X87" s="67"/>
    </row>
    <row r="88" spans="1:28" s="21" customFormat="1" ht="142.5" customHeight="1" x14ac:dyDescent="0.25">
      <c r="A88" s="66" t="s">
        <v>52</v>
      </c>
      <c r="B88" s="66"/>
      <c r="C88" s="66"/>
      <c r="D88" s="66"/>
      <c r="E88" s="66"/>
      <c r="F88" s="66"/>
      <c r="G88" s="66"/>
      <c r="H88" s="66"/>
      <c r="I88" s="66"/>
      <c r="J88" s="66"/>
      <c r="K88" s="66"/>
      <c r="L88" s="66"/>
      <c r="M88" s="66"/>
      <c r="N88" s="66"/>
      <c r="O88" s="66"/>
      <c r="P88" s="66"/>
      <c r="Q88" s="66"/>
      <c r="R88" s="66"/>
      <c r="S88" s="66"/>
      <c r="T88" s="66"/>
      <c r="U88" s="66"/>
      <c r="V88" s="66"/>
      <c r="W88" s="66"/>
      <c r="X88" s="66"/>
    </row>
    <row r="89" spans="1:28" s="21" customFormat="1" ht="93" customHeight="1" x14ac:dyDescent="0.25">
      <c r="A89" s="68" t="s">
        <v>244</v>
      </c>
      <c r="B89" s="69"/>
      <c r="C89" s="69"/>
      <c r="D89" s="69"/>
      <c r="E89" s="69"/>
      <c r="F89" s="69"/>
      <c r="G89" s="69"/>
      <c r="H89" s="69"/>
      <c r="I89" s="69"/>
      <c r="J89" s="69"/>
      <c r="K89" s="69"/>
      <c r="L89" s="69"/>
      <c r="M89" s="69"/>
      <c r="N89" s="69"/>
      <c r="O89" s="69"/>
      <c r="P89" s="69"/>
      <c r="Q89" s="69"/>
      <c r="R89" s="69"/>
      <c r="S89" s="69"/>
      <c r="T89" s="69"/>
      <c r="U89" s="69"/>
      <c r="V89" s="69"/>
      <c r="W89" s="69"/>
      <c r="X89" s="70"/>
    </row>
    <row r="90" spans="1:28" s="21" customFormat="1" ht="93" customHeight="1" x14ac:dyDescent="0.25">
      <c r="A90" s="68" t="s">
        <v>245</v>
      </c>
      <c r="B90" s="69"/>
      <c r="C90" s="69"/>
      <c r="D90" s="69"/>
      <c r="E90" s="69"/>
      <c r="F90" s="69"/>
      <c r="G90" s="69"/>
      <c r="H90" s="69"/>
      <c r="I90" s="69"/>
      <c r="J90" s="69"/>
      <c r="K90" s="69"/>
      <c r="L90" s="69"/>
      <c r="M90" s="69"/>
      <c r="N90" s="69"/>
      <c r="O90" s="69"/>
      <c r="P90" s="69"/>
      <c r="Q90" s="69"/>
      <c r="R90" s="69"/>
      <c r="S90" s="69"/>
      <c r="T90" s="69"/>
      <c r="U90" s="69"/>
      <c r="V90" s="69"/>
      <c r="W90" s="69"/>
      <c r="X90" s="70"/>
    </row>
    <row r="91" spans="1:28" s="21" customFormat="1" ht="93" customHeight="1" x14ac:dyDescent="0.25">
      <c r="A91" s="68" t="s">
        <v>246</v>
      </c>
      <c r="B91" s="73"/>
      <c r="C91" s="73"/>
      <c r="D91" s="73"/>
      <c r="E91" s="73"/>
      <c r="F91" s="73"/>
      <c r="G91" s="73"/>
      <c r="H91" s="73"/>
      <c r="I91" s="73"/>
      <c r="J91" s="73"/>
      <c r="K91" s="73"/>
      <c r="L91" s="73"/>
      <c r="M91" s="73"/>
      <c r="N91" s="73"/>
      <c r="O91" s="73"/>
      <c r="P91" s="73"/>
      <c r="Q91" s="73"/>
      <c r="R91" s="73"/>
      <c r="S91" s="73"/>
      <c r="T91" s="73"/>
      <c r="U91" s="73"/>
      <c r="V91" s="73"/>
      <c r="W91" s="73"/>
      <c r="X91" s="74"/>
    </row>
    <row r="92" spans="1:28" s="21" customFormat="1" ht="93" customHeight="1" x14ac:dyDescent="0.25">
      <c r="A92" s="68" t="s">
        <v>247</v>
      </c>
      <c r="B92" s="69"/>
      <c r="C92" s="69"/>
      <c r="D92" s="69"/>
      <c r="E92" s="69"/>
      <c r="F92" s="69"/>
      <c r="G92" s="69"/>
      <c r="H92" s="69"/>
      <c r="I92" s="69"/>
      <c r="J92" s="69"/>
      <c r="K92" s="69"/>
      <c r="L92" s="69"/>
      <c r="M92" s="69"/>
      <c r="N92" s="69"/>
      <c r="O92" s="69"/>
      <c r="P92" s="69"/>
      <c r="Q92" s="69"/>
      <c r="R92" s="69"/>
      <c r="S92" s="69"/>
      <c r="T92" s="69"/>
      <c r="U92" s="69"/>
      <c r="V92" s="69"/>
      <c r="W92" s="69"/>
      <c r="X92" s="70"/>
    </row>
    <row r="93" spans="1:28" s="21" customFormat="1" ht="85.5" customHeight="1" x14ac:dyDescent="0.25">
      <c r="A93" s="68" t="s">
        <v>248</v>
      </c>
      <c r="B93" s="69"/>
      <c r="C93" s="69"/>
      <c r="D93" s="69"/>
      <c r="E93" s="69"/>
      <c r="F93" s="69"/>
      <c r="G93" s="69"/>
      <c r="H93" s="69"/>
      <c r="I93" s="69"/>
      <c r="J93" s="69"/>
      <c r="K93" s="69"/>
      <c r="L93" s="69"/>
      <c r="M93" s="69"/>
      <c r="N93" s="69"/>
      <c r="O93" s="69"/>
      <c r="P93" s="69"/>
      <c r="Q93" s="69"/>
      <c r="R93" s="69"/>
      <c r="S93" s="69"/>
      <c r="T93" s="69"/>
      <c r="U93" s="69"/>
      <c r="V93" s="69"/>
      <c r="W93" s="69"/>
      <c r="X93" s="70"/>
    </row>
    <row r="94" spans="1:28" s="21" customFormat="1" ht="33.75" customHeight="1" x14ac:dyDescent="0.45">
      <c r="B94" s="24" t="s">
        <v>56</v>
      </c>
      <c r="C94" s="50" t="s">
        <v>60</v>
      </c>
      <c r="D94" s="50"/>
      <c r="E94" s="50"/>
      <c r="F94" s="50"/>
      <c r="H94" s="45"/>
      <c r="I94" s="45"/>
      <c r="J94" s="45"/>
      <c r="K94" s="45"/>
      <c r="L94" s="45"/>
      <c r="M94" s="45"/>
      <c r="N94" s="45"/>
      <c r="O94" s="45"/>
      <c r="P94" s="45"/>
      <c r="Q94" s="45"/>
      <c r="R94" s="45"/>
      <c r="S94" s="45"/>
      <c r="T94" s="45"/>
      <c r="U94" s="45"/>
      <c r="AB94" s="22"/>
    </row>
    <row r="95" spans="1:28" ht="33.75" customHeight="1" x14ac:dyDescent="0.45">
      <c r="B95" s="24" t="s">
        <v>55</v>
      </c>
      <c r="C95" s="50" t="s">
        <v>57</v>
      </c>
      <c r="D95" s="50"/>
      <c r="E95" s="50"/>
      <c r="F95" s="50"/>
    </row>
    <row r="96" spans="1:28" ht="30" customHeight="1" x14ac:dyDescent="0.45">
      <c r="B96" s="24" t="s">
        <v>55</v>
      </c>
      <c r="C96" s="50" t="s">
        <v>64</v>
      </c>
      <c r="D96" s="50"/>
      <c r="E96" s="50"/>
      <c r="F96" s="50"/>
    </row>
    <row r="97" spans="2:6" ht="32.25" customHeight="1" x14ac:dyDescent="0.45">
      <c r="B97" s="24" t="s">
        <v>55</v>
      </c>
      <c r="C97" s="50" t="s">
        <v>61</v>
      </c>
      <c r="D97" s="50"/>
      <c r="E97" s="50"/>
      <c r="F97" s="50"/>
    </row>
    <row r="98" spans="2:6" ht="32.25" customHeight="1" x14ac:dyDescent="0.45">
      <c r="B98" s="24" t="s">
        <v>55</v>
      </c>
      <c r="C98" s="50" t="s">
        <v>59</v>
      </c>
      <c r="D98" s="50"/>
      <c r="E98" s="50"/>
      <c r="F98" s="50"/>
    </row>
  </sheetData>
  <autoFilter ref="A5:AD85">
    <filterColumn colId="4" showButton="0"/>
    <filterColumn colId="5" showButton="0"/>
  </autoFilter>
  <mergeCells count="44">
    <mergeCell ref="A90:X90"/>
    <mergeCell ref="A91:X91"/>
    <mergeCell ref="A92:X92"/>
    <mergeCell ref="C82:X82"/>
    <mergeCell ref="C83:X83"/>
    <mergeCell ref="C84:X84"/>
    <mergeCell ref="C78:X78"/>
    <mergeCell ref="W5:W7"/>
    <mergeCell ref="C76:X76"/>
    <mergeCell ref="C77:X77"/>
    <mergeCell ref="C79:X79"/>
    <mergeCell ref="G6:G7"/>
    <mergeCell ref="C80:X80"/>
    <mergeCell ref="C81:X81"/>
    <mergeCell ref="C94:F94"/>
    <mergeCell ref="C95:F95"/>
    <mergeCell ref="C70:X70"/>
    <mergeCell ref="A86:X86"/>
    <mergeCell ref="A88:X88"/>
    <mergeCell ref="A87:X87"/>
    <mergeCell ref="A89:X89"/>
    <mergeCell ref="A93:X93"/>
    <mergeCell ref="C85:X85"/>
    <mergeCell ref="C71:X71"/>
    <mergeCell ref="C72:X72"/>
    <mergeCell ref="C73:X73"/>
    <mergeCell ref="C74:X74"/>
    <mergeCell ref="C75:X75"/>
    <mergeCell ref="C96:F96"/>
    <mergeCell ref="C97:F97"/>
    <mergeCell ref="C98:F98"/>
    <mergeCell ref="A69:X69"/>
    <mergeCell ref="A1:X1"/>
    <mergeCell ref="A2:X2"/>
    <mergeCell ref="A3:X3"/>
    <mergeCell ref="A4:X4"/>
    <mergeCell ref="A5:A7"/>
    <mergeCell ref="B5:B7"/>
    <mergeCell ref="C5:C7"/>
    <mergeCell ref="D5:D7"/>
    <mergeCell ref="X5:X7"/>
    <mergeCell ref="E6:E7"/>
    <mergeCell ref="F6:F7"/>
    <mergeCell ref="E5:G5"/>
  </mergeCells>
  <phoneticPr fontId="8" type="noConversion"/>
  <pageMargins left="0.39370078740157483" right="0.19685039370078741" top="0.19685039370078741" bottom="0.39370078740157483" header="0" footer="0"/>
  <pageSetup paperSize="9" scale="13" fitToHeight="0" orientation="portrait" r:id="rId1"/>
  <headerFooter>
    <oddFooter>&amp;RСтраница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3:L30"/>
  <sheetViews>
    <sheetView zoomScale="115" zoomScaleNormal="115" zoomScaleSheetLayoutView="70" workbookViewId="0">
      <pane ySplit="4" topLeftCell="A25" activePane="bottomLeft" state="frozen"/>
      <selection pane="bottomLeft" activeCell="E9" sqref="E9"/>
    </sheetView>
  </sheetViews>
  <sheetFormatPr defaultColWidth="8.85546875" defaultRowHeight="12" x14ac:dyDescent="0.2"/>
  <cols>
    <col min="1" max="1" width="4.42578125" style="10" customWidth="1"/>
    <col min="2" max="2" width="117.28515625" style="5" customWidth="1"/>
    <col min="3" max="16384" width="8.85546875" style="5"/>
  </cols>
  <sheetData>
    <row r="3" spans="1:12" s="1" customFormat="1" ht="62.25" customHeight="1" x14ac:dyDescent="0.25">
      <c r="A3" s="75" t="s">
        <v>0</v>
      </c>
      <c r="B3" s="75" t="s">
        <v>8</v>
      </c>
    </row>
    <row r="4" spans="1:12" s="1" customFormat="1" ht="24" customHeight="1" x14ac:dyDescent="0.25">
      <c r="A4" s="75"/>
      <c r="B4" s="75"/>
    </row>
    <row r="5" spans="1:12" s="1" customFormat="1" ht="18" customHeight="1" x14ac:dyDescent="0.25">
      <c r="A5" s="76" t="s">
        <v>9</v>
      </c>
      <c r="B5" s="76"/>
    </row>
    <row r="6" spans="1:12" ht="15.75" customHeight="1" x14ac:dyDescent="0.2">
      <c r="A6" s="2">
        <v>1</v>
      </c>
      <c r="B6" s="3" t="s">
        <v>10</v>
      </c>
      <c r="C6" s="4"/>
      <c r="D6" s="4"/>
      <c r="E6" s="4"/>
      <c r="F6" s="4"/>
      <c r="G6" s="4"/>
      <c r="H6" s="4"/>
      <c r="I6" s="4"/>
      <c r="J6" s="4"/>
      <c r="K6" s="4"/>
      <c r="L6" s="4"/>
    </row>
    <row r="7" spans="1:12" ht="29.25" customHeight="1" x14ac:dyDescent="0.2">
      <c r="A7" s="2">
        <v>2</v>
      </c>
      <c r="B7" s="3" t="s">
        <v>11</v>
      </c>
      <c r="C7" s="4"/>
      <c r="D7" s="4"/>
      <c r="E7" s="4"/>
      <c r="F7" s="4"/>
      <c r="G7" s="4"/>
      <c r="H7" s="4"/>
      <c r="I7" s="4"/>
      <c r="J7" s="4"/>
      <c r="K7" s="4"/>
      <c r="L7" s="4"/>
    </row>
    <row r="8" spans="1:12" ht="26.25" customHeight="1" x14ac:dyDescent="0.2">
      <c r="A8" s="2">
        <v>3</v>
      </c>
      <c r="B8" s="3" t="s">
        <v>12</v>
      </c>
      <c r="C8" s="4"/>
      <c r="D8" s="4"/>
      <c r="E8" s="4"/>
      <c r="F8" s="4"/>
      <c r="G8" s="4"/>
      <c r="H8" s="4"/>
      <c r="I8" s="4"/>
      <c r="J8" s="4"/>
      <c r="K8" s="4"/>
      <c r="L8" s="4"/>
    </row>
    <row r="9" spans="1:12" ht="109.5" customHeight="1" x14ac:dyDescent="0.2">
      <c r="A9" s="6" t="s">
        <v>13</v>
      </c>
      <c r="B9" s="3" t="s">
        <v>14</v>
      </c>
    </row>
    <row r="10" spans="1:12" ht="40.9" customHeight="1" x14ac:dyDescent="0.2">
      <c r="A10" s="6" t="s">
        <v>15</v>
      </c>
      <c r="B10" s="7" t="s">
        <v>16</v>
      </c>
    </row>
    <row r="11" spans="1:12" ht="48" x14ac:dyDescent="0.2">
      <c r="A11" s="6" t="s">
        <v>17</v>
      </c>
      <c r="B11" s="8" t="s">
        <v>18</v>
      </c>
    </row>
    <row r="12" spans="1:12" ht="24" hidden="1" x14ac:dyDescent="0.2">
      <c r="A12" s="6" t="s">
        <v>19</v>
      </c>
      <c r="B12" s="9" t="s">
        <v>20</v>
      </c>
    </row>
    <row r="13" spans="1:12" ht="36" hidden="1" x14ac:dyDescent="0.2">
      <c r="A13" s="6" t="s">
        <v>21</v>
      </c>
      <c r="B13" s="9" t="s">
        <v>22</v>
      </c>
    </row>
    <row r="14" spans="1:12" ht="36" hidden="1" x14ac:dyDescent="0.2">
      <c r="A14" s="6" t="s">
        <v>23</v>
      </c>
      <c r="B14" s="9" t="s">
        <v>24</v>
      </c>
    </row>
    <row r="15" spans="1:12" ht="84" hidden="1" x14ac:dyDescent="0.2">
      <c r="A15" s="6" t="s">
        <v>25</v>
      </c>
      <c r="B15" s="9" t="s">
        <v>26</v>
      </c>
    </row>
    <row r="16" spans="1:12" ht="48" hidden="1" x14ac:dyDescent="0.2">
      <c r="A16" s="6" t="s">
        <v>27</v>
      </c>
      <c r="B16" s="9" t="s">
        <v>28</v>
      </c>
    </row>
    <row r="17" spans="1:2" ht="36" hidden="1" x14ac:dyDescent="0.2">
      <c r="A17" s="6" t="s">
        <v>29</v>
      </c>
      <c r="B17" s="9" t="s">
        <v>30</v>
      </c>
    </row>
    <row r="18" spans="1:2" ht="24" hidden="1" x14ac:dyDescent="0.2">
      <c r="A18" s="6" t="s">
        <v>31</v>
      </c>
      <c r="B18" s="9" t="s">
        <v>32</v>
      </c>
    </row>
    <row r="19" spans="1:2" ht="24" hidden="1" x14ac:dyDescent="0.2">
      <c r="A19" s="6" t="s">
        <v>33</v>
      </c>
      <c r="B19" s="9" t="s">
        <v>34</v>
      </c>
    </row>
    <row r="20" spans="1:2" ht="48" hidden="1" x14ac:dyDescent="0.2">
      <c r="A20" s="6" t="s">
        <v>35</v>
      </c>
      <c r="B20" s="9" t="s">
        <v>36</v>
      </c>
    </row>
    <row r="21" spans="1:2" ht="19.5" hidden="1" customHeight="1" x14ac:dyDescent="0.2">
      <c r="A21" s="6" t="s">
        <v>37</v>
      </c>
      <c r="B21" s="9" t="s">
        <v>38</v>
      </c>
    </row>
    <row r="22" spans="1:2" ht="35.25" customHeight="1" x14ac:dyDescent="0.2">
      <c r="A22" s="6" t="s">
        <v>19</v>
      </c>
      <c r="B22" s="9" t="s">
        <v>39</v>
      </c>
    </row>
    <row r="23" spans="1:2" ht="17.25" customHeight="1" x14ac:dyDescent="0.2">
      <c r="A23" s="76" t="s">
        <v>40</v>
      </c>
      <c r="B23" s="76"/>
    </row>
    <row r="24" spans="1:2" ht="27" customHeight="1" x14ac:dyDescent="0.2">
      <c r="A24" s="6"/>
      <c r="B24" s="16" t="s">
        <v>41</v>
      </c>
    </row>
    <row r="25" spans="1:2" ht="83.25" customHeight="1" x14ac:dyDescent="0.2">
      <c r="A25" s="2">
        <v>1</v>
      </c>
      <c r="B25" s="3" t="s">
        <v>42</v>
      </c>
    </row>
    <row r="26" spans="1:2" ht="24.75" customHeight="1" x14ac:dyDescent="0.2">
      <c r="A26" s="2">
        <v>2</v>
      </c>
      <c r="B26" s="3" t="s">
        <v>43</v>
      </c>
    </row>
    <row r="27" spans="1:2" ht="24" x14ac:dyDescent="0.2">
      <c r="A27" s="2">
        <v>3</v>
      </c>
      <c r="B27" s="3" t="s">
        <v>44</v>
      </c>
    </row>
    <row r="28" spans="1:2" ht="29.25" customHeight="1" x14ac:dyDescent="0.2">
      <c r="A28" s="2">
        <v>4</v>
      </c>
      <c r="B28" s="3" t="s">
        <v>45</v>
      </c>
    </row>
    <row r="29" spans="1:2" ht="31.5" customHeight="1" x14ac:dyDescent="0.2">
      <c r="A29" s="2">
        <v>5</v>
      </c>
      <c r="B29" s="3" t="s">
        <v>46</v>
      </c>
    </row>
    <row r="30" spans="1:2" ht="39.75" customHeight="1" x14ac:dyDescent="0.2">
      <c r="A30" s="2">
        <v>6</v>
      </c>
      <c r="B30" s="3" t="s">
        <v>47</v>
      </c>
    </row>
  </sheetData>
  <mergeCells count="4">
    <mergeCell ref="A3:A4"/>
    <mergeCell ref="B3:B4"/>
    <mergeCell ref="A5:B5"/>
    <mergeCell ref="A23:B23"/>
  </mergeCells>
  <pageMargins left="0.11811023622047245" right="0.11811023622047245" top="0" bottom="0"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Протокол</vt:lpstr>
      <vt:lpstr>документы</vt:lpstr>
      <vt:lpstr>документы!Заголовки_для_печати</vt:lpstr>
      <vt:lpstr>документы!Область_печати</vt:lpstr>
      <vt:lpstr>Протокол!Область_печати</vt:lpstr>
    </vt:vector>
  </TitlesOfParts>
  <Company>RePack by SPecialiST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402.1</dc:creator>
  <cp:lastModifiedBy>Пользователь</cp:lastModifiedBy>
  <cp:lastPrinted>2024-09-10T06:57:27Z</cp:lastPrinted>
  <dcterms:created xsi:type="dcterms:W3CDTF">2017-08-07T04:16:40Z</dcterms:created>
  <dcterms:modified xsi:type="dcterms:W3CDTF">2024-09-30T13:49:03Z</dcterms:modified>
</cp:coreProperties>
</file>