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бъявления и протокола ПП 1729\2019 - сайт\"/>
    </mc:Choice>
  </mc:AlternateContent>
  <bookViews>
    <workbookView xWindow="360" yWindow="468" windowWidth="12600" windowHeight="9216"/>
  </bookViews>
  <sheets>
    <sheet name="Протокол итогов ЗЦП" sheetId="1" r:id="rId1"/>
  </sheets>
  <definedNames>
    <definedName name="_xlnm._FilterDatabase" localSheetId="0" hidden="1">'Протокол итогов ЗЦП'!$A$10:$S$28</definedName>
    <definedName name="_xlnm.Print_Area" localSheetId="0">'Протокол итогов ЗЦП'!$A$1:$N$45</definedName>
  </definedNames>
  <calcPr calcId="152511"/>
</workbook>
</file>

<file path=xl/calcChain.xml><?xml version="1.0" encoding="utf-8"?>
<calcChain xmlns="http://schemas.openxmlformats.org/spreadsheetml/2006/main">
  <c r="K14" i="1" l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13" i="1"/>
  <c r="I22" i="1" l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13" i="1"/>
  <c r="I13" i="1"/>
  <c r="I28" i="1"/>
  <c r="I27" i="1"/>
  <c r="I26" i="1"/>
  <c r="I25" i="1"/>
  <c r="I24" i="1"/>
  <c r="I23" i="1"/>
  <c r="I21" i="1"/>
  <c r="I20" i="1"/>
  <c r="I19" i="1"/>
  <c r="I18" i="1"/>
  <c r="I17" i="1"/>
  <c r="I16" i="1"/>
  <c r="I15" i="1"/>
  <c r="I14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I29" i="1" l="1"/>
  <c r="B38" i="1"/>
  <c r="B34" i="1"/>
  <c r="M29" i="1" l="1"/>
  <c r="D38" i="1" s="1"/>
  <c r="K29" i="1" l="1"/>
  <c r="G29" i="1"/>
  <c r="D34" i="1" l="1"/>
</calcChain>
</file>

<file path=xl/sharedStrings.xml><?xml version="1.0" encoding="utf-8"?>
<sst xmlns="http://schemas.openxmlformats.org/spreadsheetml/2006/main" count="119" uniqueCount="79">
  <si>
    <t>№</t>
  </si>
  <si>
    <t>Техническая спецификация</t>
  </si>
  <si>
    <t>Ед.изм</t>
  </si>
  <si>
    <t>Потенциальные поставщики представившие ценовые предложения.</t>
  </si>
  <si>
    <t>Итоги  (победитель)</t>
  </si>
  <si>
    <t>Количество</t>
  </si>
  <si>
    <t>Цена за единицу</t>
  </si>
  <si>
    <t>Сумма</t>
  </si>
  <si>
    <t>№ п/п</t>
  </si>
  <si>
    <t>Адрес потенциального поставщика</t>
  </si>
  <si>
    <t>Городская поликлиника №8</t>
  </si>
  <si>
    <t>Торговое наименование</t>
  </si>
  <si>
    <t>Наименование 
потенциального поставщика</t>
  </si>
  <si>
    <t>Поставщики, присутствовавшие  при процедуре вскрытия конвертов с ценовыми предложениями: не присутствовали</t>
  </si>
  <si>
    <t>Главный бухгалтер</t>
  </si>
  <si>
    <t>Назарбекова Н.Б.</t>
  </si>
  <si>
    <t>Главная медсестра</t>
  </si>
  <si>
    <t>Рабилова А.Т</t>
  </si>
  <si>
    <t>Юрист</t>
  </si>
  <si>
    <t>ИТОГО</t>
  </si>
  <si>
    <t>рулон</t>
  </si>
  <si>
    <t>пачка</t>
  </si>
  <si>
    <t>Общая сумма</t>
  </si>
  <si>
    <t>Наименование 
 поставщика</t>
  </si>
  <si>
    <t>Адрес  поставщика</t>
  </si>
  <si>
    <t>1.Наименование и местонахождение потенциального поставщика, с которым будет заключен договор:</t>
  </si>
  <si>
    <t>2. Наименование и местонахождение  поставщика занявщим второе место:</t>
  </si>
  <si>
    <r>
      <t xml:space="preserve">Адрес заказчика (организатора) закупок: </t>
    </r>
    <r>
      <rPr>
        <b/>
        <sz val="10"/>
        <color theme="1"/>
        <rFont val="Times New Roman"/>
        <family val="1"/>
        <charset val="204"/>
      </rPr>
      <t xml:space="preserve">город Алматы,  улица Туркебаевa д.40. </t>
    </r>
  </si>
  <si>
    <t>Дата и время предоставления ценового предложения</t>
  </si>
  <si>
    <t>Садуакасова А.А.</t>
  </si>
  <si>
    <t>Полотенце</t>
  </si>
  <si>
    <t>Презерватив</t>
  </si>
  <si>
    <t xml:space="preserve">Шапочка </t>
  </si>
  <si>
    <t xml:space="preserve">Шприц </t>
  </si>
  <si>
    <t xml:space="preserve">Стерильные, латексные, размер 6 х 7 (S)  </t>
  </si>
  <si>
    <t>Состав: натуральный  латекс, гладкий, с не ароматизированной смазкой,одноразовые</t>
  </si>
  <si>
    <t>Шприц одноразовый, обьем 10 мл, 3-х  компонентные</t>
  </si>
  <si>
    <t>Шприц одноразовый, обьем 20 мл, 3 - х компонентные</t>
  </si>
  <si>
    <t>пара</t>
  </si>
  <si>
    <t>ТОО AG Medical Company</t>
  </si>
  <si>
    <t>ТОО Aimed</t>
  </si>
  <si>
    <t>ТОО Anirise</t>
  </si>
  <si>
    <t>Юридический: РК, город Алматы, улица 2-я Остроумова, дом 19Г.                                                    Фактический адрес: РК.г.Алматы ул.Алгабасская 2а</t>
  </si>
  <si>
    <t>РК, город Алматы, улица Парижской коммуны, дом 46</t>
  </si>
  <si>
    <t xml:space="preserve">об итогах  закупок  лекарственных средств, профилактических (иммунобиологических, диагностических,дезинфицирующих) препаратов, изделий медицинского назначения  и медицинской техники способом «Запроса ценовых предложений», согласно Постановления Правительства Республики Казахстан от 30 октября 2009 года № 1729 </t>
  </si>
  <si>
    <t>Протокол №1</t>
  </si>
  <si>
    <t xml:space="preserve">Жгут    </t>
  </si>
  <si>
    <t>Перчатки</t>
  </si>
  <si>
    <t>Система одноразовая</t>
  </si>
  <si>
    <t>Скальпель</t>
  </si>
  <si>
    <t>Спираль</t>
  </si>
  <si>
    <t>Халат</t>
  </si>
  <si>
    <t>Не стерильные,  не опудренные, размер 6 - 7 (S)</t>
  </si>
  <si>
    <t>Не стерильные,  не опудренные, размер 7 - 8 (М)</t>
  </si>
  <si>
    <t>для вливания инфузионных растворов</t>
  </si>
  <si>
    <t>Халат медицинский, не стерильный,  хирургический , одноразовый Размер  М.</t>
  </si>
  <si>
    <t>штука</t>
  </si>
  <si>
    <t>Диспенсер для дезинфекции</t>
  </si>
  <si>
    <t>Одноразовые,бумажные, листовые для диспенера. Z -укладка.  200 штук в  пачке</t>
  </si>
  <si>
    <t>Для салфеток предназначен в качестве вспомогательного оборудования при дезинфекции и мытье  различных поверхностей.</t>
  </si>
  <si>
    <t>Гигиеническое для дезибокса. Салфетки одноразовые в рулоне по 100 штук. Материал спанлейс. Цвет белый.размер 39х18 см. для обработки поверхностей.</t>
  </si>
  <si>
    <t>Салфетки для дезинфекции</t>
  </si>
  <si>
    <t>Одноразовый из нержавеющей стали в стерильной упаковке по 1 штуке . Лезвие №21</t>
  </si>
  <si>
    <t>Внутриматочн.спираль,  одноразовая, 22мм</t>
  </si>
  <si>
    <t>Медецинские, не стерильные, одноразового применения. Размер М.</t>
  </si>
  <si>
    <t>Полуавтоматический 45 *2,5 см (резиновый)</t>
  </si>
  <si>
    <t>Одноразовые, н/стерильные, размер 70х80</t>
  </si>
  <si>
    <t>Пеленки</t>
  </si>
  <si>
    <r>
      <t xml:space="preserve">Дата  протокола: </t>
    </r>
    <r>
      <rPr>
        <b/>
        <sz val="10"/>
        <rFont val="Times New Roman"/>
        <family val="1"/>
        <charset val="204"/>
      </rPr>
      <t>17. 01. 2018г. 16:40 ч.</t>
    </r>
  </si>
  <si>
    <r>
      <t xml:space="preserve">Наименование закупки: </t>
    </r>
    <r>
      <rPr>
        <b/>
        <sz val="10"/>
        <rFont val="Times New Roman"/>
        <family val="1"/>
        <charset val="204"/>
      </rPr>
      <t>Закуп лекарственных средств, профилактических (иммунобиологических, диагностических,дезинфицирующих) препаратов, изделий медицинского назначения и медицинской техники, способом «Запроса ценовых предложений», согласно Постановления Правительства Республики Казахстан от 30 октября 2009 года № 1729 .</t>
    </r>
  </si>
  <si>
    <r>
      <t xml:space="preserve">Дата начала приема заявок : </t>
    </r>
    <r>
      <rPr>
        <b/>
        <sz val="10"/>
        <rFont val="Times New Roman"/>
        <family val="1"/>
        <charset val="204"/>
      </rPr>
      <t xml:space="preserve">08. 01. 2019г. с 09:00 ч        </t>
    </r>
  </si>
  <si>
    <r>
      <t xml:space="preserve">Дата окончания приема заявок: </t>
    </r>
    <r>
      <rPr>
        <b/>
        <sz val="10"/>
        <rFont val="Times New Roman"/>
        <family val="1"/>
        <charset val="204"/>
      </rPr>
      <t>15. 01. 2019 г, до 18:00 ч</t>
    </r>
  </si>
  <si>
    <r>
      <t xml:space="preserve">Наименование заказчика (организатор) закупок – </t>
    </r>
    <r>
      <rPr>
        <b/>
        <sz val="10"/>
        <rFont val="Times New Roman"/>
        <family val="1"/>
        <charset val="204"/>
      </rPr>
      <t>ГКП на ПХВ «Городская поликлиника №8» УЗ города Алматы.</t>
    </r>
  </si>
  <si>
    <t>15.01.2019г. 09ч:15м</t>
  </si>
  <si>
    <t>15.01.2019г. 12ч:40м</t>
  </si>
  <si>
    <t xml:space="preserve">  Бейсенбаева С. Е.</t>
  </si>
  <si>
    <t>Провизор</t>
  </si>
  <si>
    <t>Жайжанова К.М.</t>
  </si>
  <si>
    <t>Заместитель главного врача по ЛР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</si>
</sst>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19" x14ac:knownFonts="1"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3" fillId="0" borderId="0"/>
    <xf numFmtId="0" fontId="15" fillId="0" borderId="0"/>
    <xf numFmtId="0" fontId="13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/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left"/>
    </xf>
    <xf numFmtId="0" fontId="11" fillId="0" borderId="0" xfId="0" applyFont="1" applyFill="1"/>
    <xf numFmtId="0" fontId="8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/>
    <xf numFmtId="0" fontId="11" fillId="0" borderId="0" xfId="0" applyFont="1" applyFill="1" applyAlignment="1"/>
    <xf numFmtId="0" fontId="4" fillId="0" borderId="0" xfId="0" applyFont="1" applyFill="1" applyAlignment="1">
      <alignment horizontal="right"/>
    </xf>
    <xf numFmtId="0" fontId="12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/>
    <xf numFmtId="0" fontId="11" fillId="0" borderId="0" xfId="0" applyFont="1" applyFill="1" applyBorder="1" applyAlignment="1">
      <alignment horizontal="center" wrapText="1"/>
    </xf>
    <xf numFmtId="0" fontId="10" fillId="0" borderId="0" xfId="0" applyFont="1" applyFill="1" applyBorder="1"/>
    <xf numFmtId="14" fontId="8" fillId="0" borderId="0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horizontal="left" wrapText="1"/>
    </xf>
    <xf numFmtId="4" fontId="12" fillId="0" borderId="0" xfId="0" applyNumberFormat="1" applyFont="1" applyFill="1" applyBorder="1" applyAlignment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Fill="1" applyAlignment="1"/>
    <xf numFmtId="0" fontId="4" fillId="0" borderId="0" xfId="0" applyFont="1" applyFill="1" applyAlignment="1">
      <alignment horizontal="left"/>
    </xf>
    <xf numFmtId="4" fontId="11" fillId="0" borderId="0" xfId="0" applyNumberFormat="1" applyFont="1" applyFill="1" applyBorder="1"/>
    <xf numFmtId="0" fontId="16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/>
    <xf numFmtId="0" fontId="11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wrapText="1"/>
    </xf>
    <xf numFmtId="3" fontId="17" fillId="0" borderId="0" xfId="1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left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4" fontId="11" fillId="0" borderId="12" xfId="0" applyNumberFormat="1" applyFont="1" applyFill="1" applyBorder="1"/>
    <xf numFmtId="4" fontId="11" fillId="0" borderId="13" xfId="0" applyNumberFormat="1" applyFont="1" applyFill="1" applyBorder="1"/>
    <xf numFmtId="4" fontId="11" fillId="0" borderId="7" xfId="0" applyNumberFormat="1" applyFont="1" applyFill="1" applyBorder="1"/>
    <xf numFmtId="4" fontId="11" fillId="0" borderId="13" xfId="0" applyNumberFormat="1" applyFont="1" applyFill="1" applyBorder="1" applyAlignment="1">
      <alignment horizontal="center" wrapText="1"/>
    </xf>
    <xf numFmtId="0" fontId="11" fillId="0" borderId="16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left" wrapText="1"/>
    </xf>
    <xf numFmtId="0" fontId="16" fillId="0" borderId="3" xfId="0" applyFont="1" applyFill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3" fontId="17" fillId="0" borderId="1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3" fontId="17" fillId="0" borderId="2" xfId="0" applyNumberFormat="1" applyFont="1" applyFill="1" applyBorder="1" applyAlignment="1">
      <alignment horizontal="center"/>
    </xf>
    <xf numFmtId="4" fontId="16" fillId="0" borderId="24" xfId="0" applyNumberFormat="1" applyFont="1" applyFill="1" applyBorder="1"/>
    <xf numFmtId="4" fontId="16" fillId="0" borderId="25" xfId="0" applyNumberFormat="1" applyFont="1" applyFill="1" applyBorder="1"/>
    <xf numFmtId="4" fontId="16" fillId="0" borderId="26" xfId="0" applyNumberFormat="1" applyFont="1" applyFill="1" applyBorder="1"/>
    <xf numFmtId="0" fontId="16" fillId="0" borderId="7" xfId="0" applyFont="1" applyFill="1" applyBorder="1" applyAlignment="1">
      <alignment horizontal="center" wrapText="1"/>
    </xf>
    <xf numFmtId="4" fontId="16" fillId="0" borderId="7" xfId="0" applyNumberFormat="1" applyFont="1" applyFill="1" applyBorder="1"/>
    <xf numFmtId="4" fontId="16" fillId="0" borderId="13" xfId="0" applyNumberFormat="1" applyFont="1" applyFill="1" applyBorder="1"/>
    <xf numFmtId="0" fontId="16" fillId="0" borderId="0" xfId="0" applyFont="1" applyFill="1" applyBorder="1" applyAlignment="1"/>
    <xf numFmtId="0" fontId="16" fillId="0" borderId="0" xfId="0" applyFont="1" applyFill="1" applyAlignment="1"/>
    <xf numFmtId="3" fontId="16" fillId="0" borderId="1" xfId="0" applyNumberFormat="1" applyFont="1" applyFill="1" applyBorder="1" applyAlignment="1">
      <alignment horizontal="center"/>
    </xf>
    <xf numFmtId="4" fontId="16" fillId="0" borderId="3" xfId="0" applyNumberFormat="1" applyFont="1" applyFill="1" applyBorder="1" applyAlignment="1">
      <alignment horizontal="right"/>
    </xf>
    <xf numFmtId="4" fontId="16" fillId="0" borderId="1" xfId="0" applyNumberFormat="1" applyFont="1" applyFill="1" applyBorder="1" applyAlignment="1">
      <alignment horizontal="right"/>
    </xf>
    <xf numFmtId="4" fontId="16" fillId="0" borderId="2" xfId="0" applyNumberFormat="1" applyFont="1" applyFill="1" applyBorder="1" applyAlignment="1">
      <alignment horizontal="right"/>
    </xf>
    <xf numFmtId="4" fontId="16" fillId="0" borderId="8" xfId="0" applyNumberFormat="1" applyFont="1" applyFill="1" applyBorder="1"/>
    <xf numFmtId="0" fontId="1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18" fillId="0" borderId="0" xfId="0" applyFont="1" applyFill="1"/>
    <xf numFmtId="0" fontId="18" fillId="0" borderId="0" xfId="0" applyFont="1" applyFill="1" applyAlignment="1"/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wrapText="1"/>
    </xf>
    <xf numFmtId="0" fontId="8" fillId="2" borderId="23" xfId="0" applyFont="1" applyFill="1" applyBorder="1" applyAlignment="1">
      <alignment horizontal="center" wrapText="1"/>
    </xf>
    <xf numFmtId="3" fontId="17" fillId="2" borderId="23" xfId="1" applyNumberFormat="1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/>
    </xf>
    <xf numFmtId="4" fontId="8" fillId="2" borderId="21" xfId="0" applyNumberFormat="1" applyFont="1" applyFill="1" applyBorder="1" applyAlignment="1">
      <alignment horizontal="right" wrapText="1"/>
    </xf>
    <xf numFmtId="4" fontId="8" fillId="2" borderId="23" xfId="0" applyNumberFormat="1" applyFont="1" applyFill="1" applyBorder="1" applyAlignment="1">
      <alignment horizontal="right" wrapText="1"/>
    </xf>
    <xf numFmtId="4" fontId="8" fillId="2" borderId="22" xfId="0" applyNumberFormat="1" applyFont="1" applyFill="1" applyBorder="1" applyAlignment="1">
      <alignment horizontal="right" wrapText="1"/>
    </xf>
    <xf numFmtId="0" fontId="5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Финансовый 2" xfId="4"/>
    <cellStyle name="Финансовый 3" xfId="5"/>
  </cellStyles>
  <dxfs count="0"/>
  <tableStyles count="0" defaultTableStyle="TableStyleMedium9" defaultPivotStyle="PivotStyleLight16"/>
  <colors>
    <mruColors>
      <color rgb="FFFFC1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5"/>
  <sheetViews>
    <sheetView tabSelected="1" zoomScaleNormal="100" zoomScaleSheetLayoutView="40" workbookViewId="0">
      <selection activeCell="B40" sqref="B40"/>
    </sheetView>
  </sheetViews>
  <sheetFormatPr defaultColWidth="9.109375" defaultRowHeight="13.8" x14ac:dyDescent="0.25"/>
  <cols>
    <col min="1" max="1" width="3.5546875" style="3" customWidth="1"/>
    <col min="2" max="2" width="18.77734375" style="3" customWidth="1"/>
    <col min="3" max="3" width="38.88671875" style="3" customWidth="1"/>
    <col min="4" max="4" width="8.44140625" style="12" customWidth="1"/>
    <col min="5" max="5" width="6.5546875" style="3" bestFit="1" customWidth="1"/>
    <col min="6" max="6" width="7.6640625" style="3" customWidth="1"/>
    <col min="7" max="7" width="9.33203125" style="3" customWidth="1"/>
    <col min="8" max="8" width="7.33203125" style="3" customWidth="1"/>
    <col min="9" max="9" width="9.5546875" style="3" customWidth="1"/>
    <col min="10" max="10" width="6.44140625" style="6" customWidth="1"/>
    <col min="11" max="11" width="9.5546875" style="6" bestFit="1" customWidth="1"/>
    <col min="12" max="12" width="7.21875" style="6" customWidth="1"/>
    <col min="13" max="13" width="9.5546875" style="6" bestFit="1" customWidth="1"/>
    <col min="14" max="14" width="10.109375" style="6" customWidth="1"/>
    <col min="15" max="15" width="14.109375" style="8" customWidth="1"/>
    <col min="16" max="17" width="14.109375" style="7" customWidth="1"/>
    <col min="18" max="18" width="16.5546875" style="7" customWidth="1"/>
    <col min="19" max="19" width="14.44140625" style="3" customWidth="1"/>
    <col min="20" max="20" width="14.6640625" style="3" customWidth="1"/>
    <col min="21" max="21" width="15.44140625" style="3" customWidth="1"/>
    <col min="22" max="16384" width="9.109375" style="3"/>
  </cols>
  <sheetData>
    <row r="1" spans="1:21" ht="14.4" x14ac:dyDescent="0.3">
      <c r="A1" s="100" t="s">
        <v>45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"/>
      <c r="P1" s="2"/>
      <c r="Q1" s="2"/>
      <c r="R1" s="2"/>
      <c r="S1" s="2"/>
      <c r="T1" s="2"/>
      <c r="U1" s="2"/>
    </row>
    <row r="2" spans="1:21" ht="41.25" customHeight="1" x14ac:dyDescent="0.25">
      <c r="A2" s="98" t="s">
        <v>44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5"/>
      <c r="P2" s="4"/>
      <c r="Q2" s="4"/>
      <c r="R2" s="4"/>
      <c r="S2" s="4"/>
      <c r="T2" s="4"/>
      <c r="U2" s="4"/>
    </row>
    <row r="3" spans="1:21" ht="18" customHeight="1" x14ac:dyDescent="0.25">
      <c r="A3" s="101" t="s">
        <v>68</v>
      </c>
      <c r="B3" s="101"/>
      <c r="C3" s="101"/>
      <c r="D3" s="101"/>
      <c r="E3" s="86"/>
      <c r="F3" s="86"/>
      <c r="G3" s="86"/>
      <c r="H3" s="86"/>
      <c r="I3" s="86"/>
      <c r="J3" s="86"/>
      <c r="K3" s="86"/>
      <c r="L3" s="86"/>
      <c r="M3" s="86"/>
      <c r="N3" s="86"/>
      <c r="O3" s="5"/>
      <c r="P3" s="3"/>
      <c r="Q3" s="3"/>
      <c r="R3" s="3"/>
    </row>
    <row r="4" spans="1:21" ht="43.2" customHeight="1" x14ac:dyDescent="0.25">
      <c r="A4" s="99" t="s">
        <v>69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50"/>
      <c r="P4" s="50"/>
      <c r="Q4" s="50"/>
      <c r="R4" s="50"/>
      <c r="S4" s="50"/>
      <c r="T4" s="50"/>
    </row>
    <row r="5" spans="1:21" ht="15" customHeight="1" x14ac:dyDescent="0.25">
      <c r="A5" s="99" t="s">
        <v>70</v>
      </c>
      <c r="B5" s="99"/>
      <c r="C5" s="99"/>
      <c r="D5" s="99"/>
      <c r="E5" s="87"/>
      <c r="F5" s="87"/>
      <c r="G5" s="87"/>
      <c r="H5" s="87"/>
      <c r="I5" s="87"/>
      <c r="J5" s="87"/>
      <c r="K5" s="87"/>
      <c r="L5" s="87"/>
      <c r="M5" s="87"/>
      <c r="N5" s="87"/>
      <c r="O5" s="10"/>
      <c r="P5" s="9"/>
      <c r="Q5" s="9"/>
      <c r="R5" s="9"/>
      <c r="S5" s="27"/>
      <c r="T5" s="27"/>
    </row>
    <row r="6" spans="1:21" ht="15" customHeight="1" x14ac:dyDescent="0.25">
      <c r="A6" s="99" t="s">
        <v>71</v>
      </c>
      <c r="B6" s="99"/>
      <c r="C6" s="99"/>
      <c r="D6" s="99"/>
      <c r="E6" s="88"/>
      <c r="F6" s="88"/>
      <c r="G6" s="88"/>
      <c r="H6" s="88"/>
      <c r="I6" s="88"/>
      <c r="J6" s="89"/>
      <c r="K6" s="89"/>
      <c r="L6" s="89"/>
      <c r="M6" s="89"/>
      <c r="N6" s="89"/>
    </row>
    <row r="7" spans="1:21" ht="15" customHeight="1" x14ac:dyDescent="0.25">
      <c r="A7" s="99" t="s">
        <v>72</v>
      </c>
      <c r="B7" s="99"/>
      <c r="C7" s="99"/>
      <c r="D7" s="99"/>
      <c r="E7" s="99"/>
      <c r="F7" s="99"/>
      <c r="G7" s="99"/>
      <c r="H7" s="99"/>
      <c r="I7" s="87"/>
      <c r="J7" s="89"/>
      <c r="K7" s="89"/>
      <c r="L7" s="89"/>
      <c r="M7" s="89"/>
      <c r="N7" s="89"/>
    </row>
    <row r="8" spans="1:21" ht="16.8" customHeight="1" x14ac:dyDescent="0.3">
      <c r="A8" s="102" t="s">
        <v>27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1"/>
      <c r="P8" s="25"/>
      <c r="Q8" s="25"/>
      <c r="S8" s="103"/>
      <c r="T8" s="103"/>
      <c r="U8" s="103"/>
    </row>
    <row r="9" spans="1:21" ht="17.399999999999999" customHeight="1" thickBot="1" x14ac:dyDescent="0.35">
      <c r="A9" s="25"/>
      <c r="B9" s="25"/>
      <c r="C9" s="25"/>
      <c r="D9" s="25"/>
      <c r="E9" s="25"/>
      <c r="F9" s="49"/>
      <c r="G9" s="25"/>
      <c r="H9" s="49"/>
      <c r="I9" s="25"/>
      <c r="J9" s="49"/>
      <c r="K9" s="43"/>
      <c r="L9" s="49"/>
      <c r="M9" s="25"/>
      <c r="N9" s="43"/>
      <c r="O9" s="11"/>
      <c r="P9" s="25"/>
      <c r="Q9" s="25"/>
      <c r="S9" s="26"/>
      <c r="T9" s="26"/>
      <c r="U9" s="26"/>
    </row>
    <row r="10" spans="1:21" s="12" customFormat="1" ht="21" customHeight="1" thickBot="1" x14ac:dyDescent="0.25">
      <c r="A10" s="110" t="s">
        <v>0</v>
      </c>
      <c r="B10" s="113" t="s">
        <v>11</v>
      </c>
      <c r="C10" s="113" t="s">
        <v>1</v>
      </c>
      <c r="D10" s="116" t="s">
        <v>2</v>
      </c>
      <c r="E10" s="116" t="s">
        <v>10</v>
      </c>
      <c r="F10" s="116"/>
      <c r="G10" s="119"/>
      <c r="H10" s="121" t="s">
        <v>3</v>
      </c>
      <c r="I10" s="122"/>
      <c r="J10" s="122"/>
      <c r="K10" s="122"/>
      <c r="L10" s="122"/>
      <c r="M10" s="123"/>
      <c r="N10" s="105" t="s">
        <v>4</v>
      </c>
      <c r="O10" s="15"/>
      <c r="P10" s="15"/>
      <c r="Q10" s="16"/>
      <c r="R10" s="13"/>
      <c r="S10" s="14"/>
    </row>
    <row r="11" spans="1:21" s="12" customFormat="1" ht="19.8" customHeight="1" x14ac:dyDescent="0.2">
      <c r="A11" s="111"/>
      <c r="B11" s="114"/>
      <c r="C11" s="114"/>
      <c r="D11" s="117"/>
      <c r="E11" s="117"/>
      <c r="F11" s="117"/>
      <c r="G11" s="120"/>
      <c r="H11" s="108" t="s">
        <v>41</v>
      </c>
      <c r="I11" s="109"/>
      <c r="J11" s="108" t="s">
        <v>39</v>
      </c>
      <c r="K11" s="109"/>
      <c r="L11" s="108" t="s">
        <v>40</v>
      </c>
      <c r="M11" s="109"/>
      <c r="N11" s="106"/>
      <c r="O11" s="14"/>
      <c r="P11" s="14"/>
    </row>
    <row r="12" spans="1:21" s="12" customFormat="1" ht="25.2" customHeight="1" thickBot="1" x14ac:dyDescent="0.25">
      <c r="A12" s="112"/>
      <c r="B12" s="115"/>
      <c r="C12" s="115"/>
      <c r="D12" s="118"/>
      <c r="E12" s="55" t="s">
        <v>5</v>
      </c>
      <c r="F12" s="55" t="s">
        <v>6</v>
      </c>
      <c r="G12" s="56" t="s">
        <v>7</v>
      </c>
      <c r="H12" s="57" t="s">
        <v>6</v>
      </c>
      <c r="I12" s="56" t="s">
        <v>7</v>
      </c>
      <c r="J12" s="57" t="s">
        <v>6</v>
      </c>
      <c r="K12" s="56" t="s">
        <v>7</v>
      </c>
      <c r="L12" s="57" t="s">
        <v>6</v>
      </c>
      <c r="M12" s="56" t="s">
        <v>7</v>
      </c>
      <c r="N12" s="107"/>
      <c r="O12" s="14"/>
      <c r="P12" s="14"/>
    </row>
    <row r="13" spans="1:21" s="22" customFormat="1" ht="30.6" x14ac:dyDescent="0.2">
      <c r="A13" s="53">
        <v>1</v>
      </c>
      <c r="B13" s="54" t="s">
        <v>57</v>
      </c>
      <c r="C13" s="54" t="s">
        <v>59</v>
      </c>
      <c r="D13" s="68" t="s">
        <v>56</v>
      </c>
      <c r="E13" s="69">
        <v>25</v>
      </c>
      <c r="F13" s="82">
        <v>2100</v>
      </c>
      <c r="G13" s="73">
        <f t="shared" ref="G13:G26" si="0">E13*F13</f>
        <v>52500</v>
      </c>
      <c r="H13" s="77">
        <v>2000</v>
      </c>
      <c r="I13" s="85">
        <f>E13*H13</f>
        <v>50000</v>
      </c>
      <c r="J13" s="53">
        <v>2080</v>
      </c>
      <c r="K13" s="61">
        <f>E13*J13</f>
        <v>52000</v>
      </c>
      <c r="L13" s="58">
        <v>2050</v>
      </c>
      <c r="M13" s="59">
        <f>E13*L13</f>
        <v>51250</v>
      </c>
      <c r="N13" s="62" t="s">
        <v>41</v>
      </c>
      <c r="O13" s="18"/>
      <c r="P13" s="18"/>
    </row>
    <row r="14" spans="1:21" s="22" customFormat="1" ht="16.8" customHeight="1" x14ac:dyDescent="0.2">
      <c r="A14" s="52">
        <v>2</v>
      </c>
      <c r="B14" s="65" t="s">
        <v>46</v>
      </c>
      <c r="C14" s="45" t="s">
        <v>65</v>
      </c>
      <c r="D14" s="48" t="s">
        <v>56</v>
      </c>
      <c r="E14" s="70">
        <v>110</v>
      </c>
      <c r="F14" s="83">
        <v>660</v>
      </c>
      <c r="G14" s="74">
        <f t="shared" si="0"/>
        <v>72600</v>
      </c>
      <c r="H14" s="77">
        <v>648</v>
      </c>
      <c r="I14" s="85">
        <f t="shared" ref="I14:I28" si="1">E14*H14</f>
        <v>71280</v>
      </c>
      <c r="J14" s="52">
        <v>655</v>
      </c>
      <c r="K14" s="61">
        <f t="shared" ref="K14:K28" si="2">E14*J14</f>
        <v>72050</v>
      </c>
      <c r="L14" s="60">
        <v>650</v>
      </c>
      <c r="M14" s="59">
        <f t="shared" ref="M14:M28" si="3">E14*L14</f>
        <v>71500</v>
      </c>
      <c r="N14" s="63" t="s">
        <v>41</v>
      </c>
      <c r="O14" s="18"/>
      <c r="P14" s="18"/>
    </row>
    <row r="15" spans="1:21" s="22" customFormat="1" ht="13.8" customHeight="1" x14ac:dyDescent="0.2">
      <c r="A15" s="53">
        <v>3</v>
      </c>
      <c r="B15" s="65" t="s">
        <v>67</v>
      </c>
      <c r="C15" s="45" t="s">
        <v>66</v>
      </c>
      <c r="D15" s="48" t="s">
        <v>56</v>
      </c>
      <c r="E15" s="70">
        <v>21400</v>
      </c>
      <c r="F15" s="83">
        <v>95</v>
      </c>
      <c r="G15" s="74">
        <f t="shared" si="0"/>
        <v>2033000</v>
      </c>
      <c r="H15" s="77">
        <v>92</v>
      </c>
      <c r="I15" s="85">
        <f t="shared" si="1"/>
        <v>1968800</v>
      </c>
      <c r="J15" s="52">
        <v>94</v>
      </c>
      <c r="K15" s="61">
        <f t="shared" si="2"/>
        <v>2011600</v>
      </c>
      <c r="L15" s="60">
        <v>93</v>
      </c>
      <c r="M15" s="59">
        <f t="shared" si="3"/>
        <v>1990200</v>
      </c>
      <c r="N15" s="62" t="s">
        <v>41</v>
      </c>
      <c r="O15" s="18"/>
      <c r="P15" s="18"/>
    </row>
    <row r="16" spans="1:21" s="22" customFormat="1" ht="17.399999999999999" customHeight="1" x14ac:dyDescent="0.2">
      <c r="A16" s="52">
        <v>4</v>
      </c>
      <c r="B16" s="65" t="s">
        <v>47</v>
      </c>
      <c r="C16" s="45" t="s">
        <v>34</v>
      </c>
      <c r="D16" s="48" t="s">
        <v>38</v>
      </c>
      <c r="E16" s="70">
        <v>24500</v>
      </c>
      <c r="F16" s="83">
        <v>105</v>
      </c>
      <c r="G16" s="74">
        <f t="shared" si="0"/>
        <v>2572500</v>
      </c>
      <c r="H16" s="77">
        <v>99</v>
      </c>
      <c r="I16" s="85">
        <f t="shared" si="1"/>
        <v>2425500</v>
      </c>
      <c r="J16" s="52">
        <v>103</v>
      </c>
      <c r="K16" s="61">
        <f t="shared" si="2"/>
        <v>2523500</v>
      </c>
      <c r="L16" s="60">
        <v>100</v>
      </c>
      <c r="M16" s="59">
        <f t="shared" si="3"/>
        <v>2450000</v>
      </c>
      <c r="N16" s="63" t="s">
        <v>41</v>
      </c>
      <c r="O16" s="18"/>
      <c r="P16" s="18"/>
    </row>
    <row r="17" spans="1:21" s="22" customFormat="1" ht="16.2" customHeight="1" x14ac:dyDescent="0.2">
      <c r="A17" s="53">
        <v>5</v>
      </c>
      <c r="B17" s="65" t="s">
        <v>47</v>
      </c>
      <c r="C17" s="45" t="s">
        <v>52</v>
      </c>
      <c r="D17" s="48" t="s">
        <v>38</v>
      </c>
      <c r="E17" s="70">
        <v>22550</v>
      </c>
      <c r="F17" s="83">
        <v>60</v>
      </c>
      <c r="G17" s="74">
        <f t="shared" si="0"/>
        <v>1353000</v>
      </c>
      <c r="H17" s="77">
        <v>50</v>
      </c>
      <c r="I17" s="85">
        <f t="shared" si="1"/>
        <v>1127500</v>
      </c>
      <c r="J17" s="52">
        <v>57</v>
      </c>
      <c r="K17" s="61">
        <f t="shared" si="2"/>
        <v>1285350</v>
      </c>
      <c r="L17" s="60">
        <v>55</v>
      </c>
      <c r="M17" s="59">
        <f t="shared" si="3"/>
        <v>1240250</v>
      </c>
      <c r="N17" s="62" t="s">
        <v>41</v>
      </c>
      <c r="O17" s="18"/>
      <c r="P17" s="18"/>
    </row>
    <row r="18" spans="1:21" s="22" customFormat="1" ht="18" customHeight="1" x14ac:dyDescent="0.2">
      <c r="A18" s="52">
        <v>6</v>
      </c>
      <c r="B18" s="65" t="s">
        <v>47</v>
      </c>
      <c r="C18" s="45" t="s">
        <v>53</v>
      </c>
      <c r="D18" s="48" t="s">
        <v>38</v>
      </c>
      <c r="E18" s="70">
        <v>3500</v>
      </c>
      <c r="F18" s="83">
        <v>60</v>
      </c>
      <c r="G18" s="74">
        <f t="shared" si="0"/>
        <v>210000</v>
      </c>
      <c r="H18" s="77">
        <v>50</v>
      </c>
      <c r="I18" s="85">
        <f t="shared" si="1"/>
        <v>175000</v>
      </c>
      <c r="J18" s="52">
        <v>57</v>
      </c>
      <c r="K18" s="61">
        <f t="shared" si="2"/>
        <v>199500</v>
      </c>
      <c r="L18" s="60">
        <v>55</v>
      </c>
      <c r="M18" s="59">
        <f t="shared" si="3"/>
        <v>192500</v>
      </c>
      <c r="N18" s="63" t="s">
        <v>41</v>
      </c>
      <c r="O18" s="18"/>
      <c r="P18" s="18"/>
    </row>
    <row r="19" spans="1:21" s="22" customFormat="1" ht="22.8" customHeight="1" x14ac:dyDescent="0.2">
      <c r="A19" s="53">
        <v>7</v>
      </c>
      <c r="B19" s="45" t="s">
        <v>30</v>
      </c>
      <c r="C19" s="45" t="s">
        <v>58</v>
      </c>
      <c r="D19" s="48" t="s">
        <v>21</v>
      </c>
      <c r="E19" s="70">
        <v>7528</v>
      </c>
      <c r="F19" s="83">
        <v>660</v>
      </c>
      <c r="G19" s="74">
        <f t="shared" si="0"/>
        <v>4968480</v>
      </c>
      <c r="H19" s="77">
        <v>650</v>
      </c>
      <c r="I19" s="85">
        <f t="shared" si="1"/>
        <v>4893200</v>
      </c>
      <c r="J19" s="52">
        <v>656</v>
      </c>
      <c r="K19" s="61">
        <f t="shared" si="2"/>
        <v>4938368</v>
      </c>
      <c r="L19" s="60">
        <v>655</v>
      </c>
      <c r="M19" s="59">
        <f t="shared" si="3"/>
        <v>4930840</v>
      </c>
      <c r="N19" s="62" t="s">
        <v>41</v>
      </c>
      <c r="O19" s="18"/>
      <c r="P19" s="18"/>
    </row>
    <row r="20" spans="1:21" s="22" customFormat="1" ht="22.8" customHeight="1" x14ac:dyDescent="0.2">
      <c r="A20" s="52">
        <v>8</v>
      </c>
      <c r="B20" s="65" t="s">
        <v>31</v>
      </c>
      <c r="C20" s="45" t="s">
        <v>35</v>
      </c>
      <c r="D20" s="48" t="s">
        <v>56</v>
      </c>
      <c r="E20" s="70">
        <v>10000</v>
      </c>
      <c r="F20" s="83">
        <v>40</v>
      </c>
      <c r="G20" s="74">
        <f t="shared" si="0"/>
        <v>400000</v>
      </c>
      <c r="H20" s="77">
        <v>36</v>
      </c>
      <c r="I20" s="85">
        <f t="shared" si="1"/>
        <v>360000</v>
      </c>
      <c r="J20" s="52">
        <v>39</v>
      </c>
      <c r="K20" s="61">
        <f t="shared" si="2"/>
        <v>390000</v>
      </c>
      <c r="L20" s="60">
        <v>38</v>
      </c>
      <c r="M20" s="59">
        <f t="shared" si="3"/>
        <v>380000</v>
      </c>
      <c r="N20" s="63" t="s">
        <v>41</v>
      </c>
      <c r="O20" s="18"/>
      <c r="P20" s="18"/>
    </row>
    <row r="21" spans="1:21" s="22" customFormat="1" ht="30.6" x14ac:dyDescent="0.2">
      <c r="A21" s="53">
        <v>9</v>
      </c>
      <c r="B21" s="45" t="s">
        <v>61</v>
      </c>
      <c r="C21" s="45" t="s">
        <v>60</v>
      </c>
      <c r="D21" s="48" t="s">
        <v>20</v>
      </c>
      <c r="E21" s="70">
        <v>1134</v>
      </c>
      <c r="F21" s="83">
        <v>2550</v>
      </c>
      <c r="G21" s="74">
        <f t="shared" si="0"/>
        <v>2891700</v>
      </c>
      <c r="H21" s="77">
        <v>2500</v>
      </c>
      <c r="I21" s="85">
        <f t="shared" si="1"/>
        <v>2835000</v>
      </c>
      <c r="J21" s="52">
        <v>2540</v>
      </c>
      <c r="K21" s="61">
        <f t="shared" si="2"/>
        <v>2880360</v>
      </c>
      <c r="L21" s="60">
        <v>2520</v>
      </c>
      <c r="M21" s="59">
        <f t="shared" si="3"/>
        <v>2857680</v>
      </c>
      <c r="N21" s="62" t="s">
        <v>41</v>
      </c>
      <c r="O21" s="18"/>
      <c r="P21" s="18"/>
    </row>
    <row r="22" spans="1:21" s="80" customFormat="1" ht="23.4" customHeight="1" x14ac:dyDescent="0.2">
      <c r="A22" s="76">
        <v>10</v>
      </c>
      <c r="B22" s="65" t="s">
        <v>48</v>
      </c>
      <c r="C22" s="45" t="s">
        <v>54</v>
      </c>
      <c r="D22" s="48" t="s">
        <v>56</v>
      </c>
      <c r="E22" s="81">
        <v>1690</v>
      </c>
      <c r="F22" s="83">
        <v>46.86</v>
      </c>
      <c r="G22" s="74">
        <f t="shared" si="0"/>
        <v>79193.399999999994</v>
      </c>
      <c r="H22" s="77">
        <v>46.8</v>
      </c>
      <c r="I22" s="85">
        <f t="shared" si="1"/>
        <v>79092</v>
      </c>
      <c r="J22" s="76">
        <v>46.84</v>
      </c>
      <c r="K22" s="61">
        <f t="shared" si="2"/>
        <v>79159.600000000006</v>
      </c>
      <c r="L22" s="77">
        <v>46.82</v>
      </c>
      <c r="M22" s="78">
        <f t="shared" si="3"/>
        <v>79125.8</v>
      </c>
      <c r="N22" s="63" t="s">
        <v>41</v>
      </c>
      <c r="O22" s="79"/>
      <c r="P22" s="79"/>
    </row>
    <row r="23" spans="1:21" s="22" customFormat="1" ht="30.6" customHeight="1" x14ac:dyDescent="0.2">
      <c r="A23" s="53">
        <v>11</v>
      </c>
      <c r="B23" s="65" t="s">
        <v>49</v>
      </c>
      <c r="C23" s="45" t="s">
        <v>62</v>
      </c>
      <c r="D23" s="48" t="s">
        <v>56</v>
      </c>
      <c r="E23" s="70">
        <v>450</v>
      </c>
      <c r="F23" s="83">
        <v>170</v>
      </c>
      <c r="G23" s="74">
        <f t="shared" si="0"/>
        <v>76500</v>
      </c>
      <c r="H23" s="77">
        <v>160</v>
      </c>
      <c r="I23" s="85">
        <f t="shared" si="1"/>
        <v>72000</v>
      </c>
      <c r="J23" s="52">
        <v>168</v>
      </c>
      <c r="K23" s="61">
        <f t="shared" si="2"/>
        <v>75600</v>
      </c>
      <c r="L23" s="60">
        <v>165</v>
      </c>
      <c r="M23" s="59">
        <f t="shared" si="3"/>
        <v>74250</v>
      </c>
      <c r="N23" s="62" t="s">
        <v>41</v>
      </c>
      <c r="O23" s="18"/>
      <c r="P23" s="18"/>
    </row>
    <row r="24" spans="1:21" s="22" customFormat="1" ht="23.4" customHeight="1" x14ac:dyDescent="0.2">
      <c r="A24" s="52">
        <v>12</v>
      </c>
      <c r="B24" s="47" t="s">
        <v>50</v>
      </c>
      <c r="C24" s="45" t="s">
        <v>63</v>
      </c>
      <c r="D24" s="48" t="s">
        <v>56</v>
      </c>
      <c r="E24" s="70">
        <v>200</v>
      </c>
      <c r="F24" s="83">
        <v>740</v>
      </c>
      <c r="G24" s="74">
        <f t="shared" si="0"/>
        <v>148000</v>
      </c>
      <c r="H24" s="77">
        <v>732</v>
      </c>
      <c r="I24" s="85">
        <f t="shared" si="1"/>
        <v>146400</v>
      </c>
      <c r="J24" s="52">
        <v>738</v>
      </c>
      <c r="K24" s="61">
        <f t="shared" si="2"/>
        <v>147600</v>
      </c>
      <c r="L24" s="60">
        <v>735</v>
      </c>
      <c r="M24" s="59">
        <f t="shared" si="3"/>
        <v>147000</v>
      </c>
      <c r="N24" s="63" t="s">
        <v>41</v>
      </c>
      <c r="O24" s="18"/>
      <c r="P24" s="18"/>
    </row>
    <row r="25" spans="1:21" s="22" customFormat="1" ht="18.600000000000001" customHeight="1" x14ac:dyDescent="0.2">
      <c r="A25" s="53">
        <v>13</v>
      </c>
      <c r="B25" s="46" t="s">
        <v>51</v>
      </c>
      <c r="C25" s="45" t="s">
        <v>55</v>
      </c>
      <c r="D25" s="48" t="s">
        <v>56</v>
      </c>
      <c r="E25" s="70">
        <v>1930</v>
      </c>
      <c r="F25" s="83">
        <v>610</v>
      </c>
      <c r="G25" s="74">
        <f t="shared" si="0"/>
        <v>1177300</v>
      </c>
      <c r="H25" s="77">
        <v>600</v>
      </c>
      <c r="I25" s="85">
        <f t="shared" si="1"/>
        <v>1158000</v>
      </c>
      <c r="J25" s="52">
        <v>608</v>
      </c>
      <c r="K25" s="61">
        <f t="shared" si="2"/>
        <v>1173440</v>
      </c>
      <c r="L25" s="60">
        <v>605</v>
      </c>
      <c r="M25" s="59">
        <f t="shared" si="3"/>
        <v>1167650</v>
      </c>
      <c r="N25" s="62" t="s">
        <v>41</v>
      </c>
      <c r="O25" s="18"/>
      <c r="P25" s="18"/>
    </row>
    <row r="26" spans="1:21" s="22" customFormat="1" ht="24" customHeight="1" x14ac:dyDescent="0.2">
      <c r="A26" s="52">
        <v>14</v>
      </c>
      <c r="B26" s="65" t="s">
        <v>32</v>
      </c>
      <c r="C26" s="45" t="s">
        <v>64</v>
      </c>
      <c r="D26" s="48" t="s">
        <v>56</v>
      </c>
      <c r="E26" s="70">
        <v>130</v>
      </c>
      <c r="F26" s="83">
        <v>20</v>
      </c>
      <c r="G26" s="74">
        <f t="shared" si="0"/>
        <v>2600</v>
      </c>
      <c r="H26" s="77">
        <v>16</v>
      </c>
      <c r="I26" s="85">
        <f t="shared" si="1"/>
        <v>2080</v>
      </c>
      <c r="J26" s="52">
        <v>18</v>
      </c>
      <c r="K26" s="61">
        <f t="shared" si="2"/>
        <v>2340</v>
      </c>
      <c r="L26" s="60">
        <v>17</v>
      </c>
      <c r="M26" s="59">
        <f t="shared" si="3"/>
        <v>2210</v>
      </c>
      <c r="N26" s="63" t="s">
        <v>41</v>
      </c>
      <c r="O26" s="18"/>
      <c r="P26" s="18"/>
    </row>
    <row r="27" spans="1:21" s="22" customFormat="1" ht="13.8" customHeight="1" x14ac:dyDescent="0.2">
      <c r="A27" s="53">
        <v>15</v>
      </c>
      <c r="B27" s="65" t="s">
        <v>33</v>
      </c>
      <c r="C27" s="45" t="s">
        <v>36</v>
      </c>
      <c r="D27" s="48" t="s">
        <v>56</v>
      </c>
      <c r="E27" s="70">
        <v>12720</v>
      </c>
      <c r="F27" s="83">
        <v>38</v>
      </c>
      <c r="G27" s="74">
        <f>E27*F27</f>
        <v>483360</v>
      </c>
      <c r="H27" s="77">
        <v>34</v>
      </c>
      <c r="I27" s="85">
        <f t="shared" si="1"/>
        <v>432480</v>
      </c>
      <c r="J27" s="52">
        <v>38</v>
      </c>
      <c r="K27" s="61">
        <f t="shared" si="2"/>
        <v>483360</v>
      </c>
      <c r="L27" s="60">
        <v>37</v>
      </c>
      <c r="M27" s="59">
        <f t="shared" si="3"/>
        <v>470640</v>
      </c>
      <c r="N27" s="62" t="s">
        <v>41</v>
      </c>
      <c r="O27" s="18"/>
      <c r="P27" s="18"/>
    </row>
    <row r="28" spans="1:21" s="22" customFormat="1" ht="15" customHeight="1" thickBot="1" x14ac:dyDescent="0.25">
      <c r="A28" s="52">
        <v>16</v>
      </c>
      <c r="B28" s="66" t="s">
        <v>33</v>
      </c>
      <c r="C28" s="67" t="s">
        <v>37</v>
      </c>
      <c r="D28" s="71" t="s">
        <v>56</v>
      </c>
      <c r="E28" s="72">
        <v>1710</v>
      </c>
      <c r="F28" s="84">
        <v>55</v>
      </c>
      <c r="G28" s="75">
        <f>E28*F28</f>
        <v>94050</v>
      </c>
      <c r="H28" s="77">
        <v>52</v>
      </c>
      <c r="I28" s="85">
        <f t="shared" si="1"/>
        <v>88920</v>
      </c>
      <c r="J28" s="52">
        <v>54</v>
      </c>
      <c r="K28" s="61">
        <f t="shared" si="2"/>
        <v>92340</v>
      </c>
      <c r="L28" s="60">
        <v>53</v>
      </c>
      <c r="M28" s="59">
        <f t="shared" si="3"/>
        <v>90630</v>
      </c>
      <c r="N28" s="63" t="s">
        <v>41</v>
      </c>
      <c r="O28" s="18"/>
      <c r="P28" s="18"/>
    </row>
    <row r="29" spans="1:21" s="21" customFormat="1" ht="19.5" customHeight="1" thickBot="1" x14ac:dyDescent="0.25">
      <c r="A29" s="90"/>
      <c r="B29" s="91" t="s">
        <v>19</v>
      </c>
      <c r="C29" s="91"/>
      <c r="D29" s="92"/>
      <c r="E29" s="93"/>
      <c r="F29" s="94"/>
      <c r="G29" s="95">
        <f>SUM(G13:G28)</f>
        <v>16614783.4</v>
      </c>
      <c r="H29" s="96"/>
      <c r="I29" s="96">
        <f>SUM(I13:I28)</f>
        <v>15885252</v>
      </c>
      <c r="J29" s="97"/>
      <c r="K29" s="96">
        <f>SUM(K13:K28)</f>
        <v>16406567.6</v>
      </c>
      <c r="L29" s="97"/>
      <c r="M29" s="96">
        <f>SUM(M13:M28)</f>
        <v>16195725.800000001</v>
      </c>
      <c r="N29" s="95"/>
      <c r="O29" s="51"/>
    </row>
    <row r="30" spans="1:21" s="12" customFormat="1" ht="13.8" customHeight="1" x14ac:dyDescent="0.25">
      <c r="A30" s="15"/>
      <c r="B30" s="15"/>
      <c r="C30" s="14"/>
      <c r="D30" s="14"/>
      <c r="E30" s="14"/>
      <c r="F30" s="14"/>
      <c r="G30" s="44"/>
      <c r="H30" s="14"/>
      <c r="I30" s="44"/>
      <c r="J30" s="17"/>
      <c r="K30" s="17"/>
      <c r="L30" s="17"/>
      <c r="M30" s="17"/>
      <c r="N30" s="18"/>
      <c r="O30" s="20"/>
      <c r="P30" s="19"/>
      <c r="Q30" s="19"/>
      <c r="R30" s="19"/>
      <c r="S30" s="14"/>
      <c r="T30" s="14"/>
      <c r="U30" s="14"/>
    </row>
    <row r="31" spans="1:21" s="21" customFormat="1" ht="19.2" customHeight="1" x14ac:dyDescent="0.2">
      <c r="A31" s="104" t="s">
        <v>25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</row>
    <row r="32" spans="1:21" s="12" customFormat="1" ht="10.8" customHeight="1" x14ac:dyDescent="0.2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</row>
    <row r="33" spans="1:18" s="35" customFormat="1" ht="47.4" customHeight="1" x14ac:dyDescent="0.3">
      <c r="A33" s="64" t="s">
        <v>8</v>
      </c>
      <c r="B33" s="33" t="s">
        <v>12</v>
      </c>
      <c r="C33" s="32" t="s">
        <v>9</v>
      </c>
      <c r="D33" s="124" t="s">
        <v>22</v>
      </c>
      <c r="E33" s="124"/>
      <c r="F33" s="124"/>
      <c r="G33" s="124" t="s">
        <v>28</v>
      </c>
      <c r="H33" s="124"/>
      <c r="I33" s="34"/>
      <c r="N33" s="36"/>
      <c r="O33" s="36"/>
      <c r="P33" s="36"/>
      <c r="Q33" s="36"/>
    </row>
    <row r="34" spans="1:18" s="42" customFormat="1" ht="22.8" customHeight="1" x14ac:dyDescent="0.25">
      <c r="A34" s="24">
        <v>1</v>
      </c>
      <c r="B34" s="37" t="str">
        <f>H11</f>
        <v>ТОО Anirise</v>
      </c>
      <c r="C34" s="38" t="s">
        <v>43</v>
      </c>
      <c r="D34" s="125">
        <f>I29</f>
        <v>15885252</v>
      </c>
      <c r="E34" s="125"/>
      <c r="F34" s="125"/>
      <c r="G34" s="125" t="s">
        <v>73</v>
      </c>
      <c r="H34" s="125"/>
      <c r="I34" s="39"/>
      <c r="J34" s="40"/>
      <c r="K34" s="40"/>
      <c r="L34" s="40"/>
      <c r="M34" s="40"/>
      <c r="N34" s="40"/>
      <c r="O34" s="40"/>
      <c r="P34" s="41"/>
      <c r="Q34" s="41"/>
    </row>
    <row r="35" spans="1:18" ht="13.2" x14ac:dyDescent="0.25">
      <c r="A35" s="28"/>
      <c r="B35" s="28"/>
      <c r="C35" s="29"/>
      <c r="D35" s="29"/>
      <c r="E35" s="31"/>
      <c r="F35" s="15"/>
      <c r="G35" s="6"/>
      <c r="H35" s="6"/>
      <c r="I35" s="6"/>
      <c r="J35" s="7"/>
      <c r="K35" s="7"/>
      <c r="L35" s="7"/>
      <c r="M35" s="7"/>
      <c r="N35" s="7"/>
      <c r="O35" s="7"/>
      <c r="Q35" s="3"/>
      <c r="R35" s="3"/>
    </row>
    <row r="36" spans="1:18" ht="13.2" customHeight="1" x14ac:dyDescent="0.25">
      <c r="A36" s="30" t="s">
        <v>26</v>
      </c>
      <c r="B36" s="28"/>
      <c r="C36" s="29"/>
      <c r="D36" s="29"/>
      <c r="E36" s="31"/>
      <c r="F36" s="15"/>
      <c r="G36" s="6"/>
      <c r="H36" s="6"/>
      <c r="I36" s="6"/>
      <c r="J36" s="7"/>
      <c r="K36" s="7"/>
      <c r="L36" s="7"/>
      <c r="M36" s="7"/>
      <c r="N36" s="7"/>
      <c r="O36" s="7"/>
      <c r="Q36" s="3"/>
      <c r="R36" s="3"/>
    </row>
    <row r="37" spans="1:18" s="35" customFormat="1" ht="32.4" customHeight="1" x14ac:dyDescent="0.3">
      <c r="A37" s="64" t="s">
        <v>8</v>
      </c>
      <c r="B37" s="33" t="s">
        <v>23</v>
      </c>
      <c r="C37" s="32" t="s">
        <v>24</v>
      </c>
      <c r="D37" s="124" t="s">
        <v>22</v>
      </c>
      <c r="E37" s="124"/>
      <c r="F37" s="124"/>
      <c r="G37" s="124" t="s">
        <v>28</v>
      </c>
      <c r="H37" s="124"/>
      <c r="I37" s="34"/>
      <c r="N37" s="36"/>
      <c r="O37" s="36"/>
      <c r="P37" s="36"/>
      <c r="Q37" s="36"/>
    </row>
    <row r="38" spans="1:18" s="42" customFormat="1" ht="38.4" customHeight="1" x14ac:dyDescent="0.25">
      <c r="A38" s="24">
        <v>2</v>
      </c>
      <c r="B38" s="37" t="str">
        <f>L11</f>
        <v>ТОО Aimed</v>
      </c>
      <c r="C38" s="38" t="s">
        <v>42</v>
      </c>
      <c r="D38" s="125">
        <f>M29</f>
        <v>16195725.800000001</v>
      </c>
      <c r="E38" s="125"/>
      <c r="F38" s="125"/>
      <c r="G38" s="125" t="s">
        <v>74</v>
      </c>
      <c r="H38" s="125"/>
      <c r="I38" s="39"/>
      <c r="J38" s="40"/>
      <c r="K38" s="40"/>
      <c r="L38" s="40"/>
      <c r="M38" s="40"/>
      <c r="N38" s="40"/>
      <c r="O38" s="40"/>
      <c r="P38" s="41"/>
      <c r="Q38" s="41"/>
    </row>
    <row r="39" spans="1:18" ht="22.2" customHeight="1" x14ac:dyDescent="0.25">
      <c r="A39" s="3" t="s">
        <v>13</v>
      </c>
    </row>
    <row r="41" spans="1:18" ht="27.6" hidden="1" customHeight="1" x14ac:dyDescent="0.25">
      <c r="B41" s="50" t="s">
        <v>78</v>
      </c>
      <c r="C41" s="23" t="s">
        <v>29</v>
      </c>
      <c r="I41" s="6"/>
      <c r="M41" s="3"/>
      <c r="N41" s="3"/>
      <c r="O41" s="3"/>
      <c r="P41" s="3"/>
      <c r="Q41" s="3"/>
      <c r="R41" s="3"/>
    </row>
    <row r="42" spans="1:18" ht="27.6" hidden="1" customHeight="1" x14ac:dyDescent="0.25">
      <c r="B42" s="3" t="s">
        <v>14</v>
      </c>
      <c r="C42" s="23" t="s">
        <v>15</v>
      </c>
      <c r="I42" s="6"/>
      <c r="M42" s="3"/>
      <c r="N42" s="3"/>
      <c r="O42" s="3"/>
      <c r="P42" s="3"/>
      <c r="Q42" s="3"/>
      <c r="R42" s="3"/>
    </row>
    <row r="43" spans="1:18" ht="27.6" hidden="1" customHeight="1" x14ac:dyDescent="0.25">
      <c r="B43" s="3" t="s">
        <v>16</v>
      </c>
      <c r="C43" s="23" t="s">
        <v>75</v>
      </c>
      <c r="I43" s="6"/>
      <c r="M43" s="3"/>
      <c r="N43" s="3"/>
      <c r="O43" s="3"/>
      <c r="P43" s="3"/>
      <c r="Q43" s="3"/>
      <c r="R43" s="3"/>
    </row>
    <row r="44" spans="1:18" ht="27.6" hidden="1" customHeight="1" x14ac:dyDescent="0.25">
      <c r="B44" s="3" t="s">
        <v>18</v>
      </c>
      <c r="C44" s="23" t="s">
        <v>17</v>
      </c>
      <c r="I44" s="6"/>
      <c r="M44" s="3"/>
      <c r="N44" s="3"/>
      <c r="O44" s="3"/>
      <c r="P44" s="3"/>
      <c r="Q44" s="3"/>
      <c r="R44" s="3"/>
    </row>
    <row r="45" spans="1:18" ht="27.6" hidden="1" customHeight="1" x14ac:dyDescent="0.25">
      <c r="B45" s="3" t="s">
        <v>76</v>
      </c>
      <c r="C45" s="23" t="s">
        <v>77</v>
      </c>
      <c r="I45" s="6"/>
      <c r="M45" s="3"/>
      <c r="N45" s="3"/>
      <c r="O45" s="3"/>
      <c r="P45" s="3"/>
      <c r="Q45" s="3"/>
      <c r="R45" s="3"/>
    </row>
  </sheetData>
  <sortState ref="A13:X36">
    <sortCondition ref="A13:A36"/>
  </sortState>
  <mergeCells count="28">
    <mergeCell ref="D37:F37"/>
    <mergeCell ref="D38:F38"/>
    <mergeCell ref="G33:H33"/>
    <mergeCell ref="G37:H37"/>
    <mergeCell ref="G34:H34"/>
    <mergeCell ref="G38:H38"/>
    <mergeCell ref="D33:F33"/>
    <mergeCell ref="D34:F34"/>
    <mergeCell ref="A8:N8"/>
    <mergeCell ref="S8:U8"/>
    <mergeCell ref="A4:N4"/>
    <mergeCell ref="A31:U32"/>
    <mergeCell ref="N10:N12"/>
    <mergeCell ref="H11:I11"/>
    <mergeCell ref="L11:M11"/>
    <mergeCell ref="A10:A12"/>
    <mergeCell ref="B10:B12"/>
    <mergeCell ref="C10:C12"/>
    <mergeCell ref="D10:D12"/>
    <mergeCell ref="J11:K11"/>
    <mergeCell ref="E10:G11"/>
    <mergeCell ref="H10:M10"/>
    <mergeCell ref="A2:N2"/>
    <mergeCell ref="A7:H7"/>
    <mergeCell ref="A5:D5"/>
    <mergeCell ref="A1:N1"/>
    <mergeCell ref="A3:D3"/>
    <mergeCell ref="A6:D6"/>
  </mergeCells>
  <pageMargins left="0.39370078740157483" right="0" top="0.23622047244094491" bottom="0.19685039370078741" header="0.11811023622047245" footer="0.1574803149606299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 итогов ЗЦП</vt:lpstr>
      <vt:lpstr>'Протокол итогов ЗЦП'!Область_печати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402.1</dc:creator>
  <cp:lastModifiedBy>gp8</cp:lastModifiedBy>
  <cp:lastPrinted>2019-02-28T07:05:13Z</cp:lastPrinted>
  <dcterms:created xsi:type="dcterms:W3CDTF">2017-08-07T04:16:40Z</dcterms:created>
  <dcterms:modified xsi:type="dcterms:W3CDTF">2019-03-11T06:34:21Z</dcterms:modified>
</cp:coreProperties>
</file>