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Протокол итогов ЗЦП" sheetId="1" r:id="rId1"/>
  </sheets>
  <definedNames>
    <definedName name="_xlnm._FilterDatabase" localSheetId="0" hidden="1">'Протокол итогов ЗЦП'!$A$11:$L$43</definedName>
    <definedName name="_xlnm.Print_Area" localSheetId="0">'Протокол итогов ЗЦП'!$A$1:$L$54</definedName>
  </definedNames>
  <calcPr calcId="145621"/>
</workbook>
</file>

<file path=xl/calcChain.xml><?xml version="1.0" encoding="utf-8"?>
<calcChain xmlns="http://schemas.openxmlformats.org/spreadsheetml/2006/main">
  <c r="I39" i="1" l="1"/>
  <c r="B47" i="1" l="1"/>
  <c r="B43" i="1"/>
  <c r="K38" i="1"/>
  <c r="I38" i="1"/>
  <c r="G38" i="1"/>
  <c r="K37" i="1"/>
  <c r="I37" i="1"/>
  <c r="G37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K26" i="1"/>
  <c r="I26" i="1"/>
  <c r="G26" i="1"/>
  <c r="K25" i="1"/>
  <c r="I25" i="1"/>
  <c r="G25" i="1"/>
  <c r="K24" i="1"/>
  <c r="I24" i="1"/>
  <c r="G24" i="1"/>
  <c r="K23" i="1"/>
  <c r="I23" i="1"/>
  <c r="G23" i="1"/>
  <c r="K22" i="1"/>
  <c r="I22" i="1"/>
  <c r="G22" i="1"/>
  <c r="K21" i="1"/>
  <c r="I21" i="1"/>
  <c r="G21" i="1"/>
  <c r="K20" i="1"/>
  <c r="I20" i="1"/>
  <c r="G20" i="1"/>
  <c r="K19" i="1"/>
  <c r="I19" i="1"/>
  <c r="G19" i="1"/>
  <c r="K18" i="1"/>
  <c r="I18" i="1"/>
  <c r="G18" i="1"/>
  <c r="K17" i="1"/>
  <c r="I17" i="1"/>
  <c r="G17" i="1"/>
  <c r="K16" i="1"/>
  <c r="I16" i="1"/>
  <c r="G16" i="1"/>
  <c r="K15" i="1"/>
  <c r="I15" i="1"/>
  <c r="G15" i="1"/>
  <c r="K14" i="1"/>
  <c r="I14" i="1"/>
  <c r="G14" i="1"/>
  <c r="K13" i="1"/>
  <c r="I13" i="1"/>
  <c r="G13" i="1"/>
  <c r="D43" i="1" l="1"/>
  <c r="G39" i="1"/>
  <c r="K39" i="1"/>
  <c r="D47" i="1" s="1"/>
</calcChain>
</file>

<file path=xl/sharedStrings.xml><?xml version="1.0" encoding="utf-8"?>
<sst xmlns="http://schemas.openxmlformats.org/spreadsheetml/2006/main" count="156" uniqueCount="98">
  <si>
    <t>Протокол №7</t>
  </si>
  <si>
    <t xml:space="preserve">об итогах  закупок  лекарственных средств, профилактических (иммунобиологических, диагностических, дезинфицирующих) препаратов, изделий медицинского назначения   и медицинской техники, способом «Запроса ценовых предложений», согласно Постановления Правительства Республики Казахстан от 30 октября 2009 года № 1729 </t>
  </si>
  <si>
    <t>Наименование закупки: Закуп 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техники.</t>
  </si>
  <si>
    <t>Наименование заказчика (организатор) закупок – ГКП на ПХВ «Городская поликлиника №8» УЗ города Алматы.</t>
  </si>
  <si>
    <t xml:space="preserve">Адрес заказчика (организатора) закупок: город Алматы,  улица Туркебаевa д.40. </t>
  </si>
  <si>
    <t>№</t>
  </si>
  <si>
    <t>Техническая спецификация</t>
  </si>
  <si>
    <t>Ед.изм</t>
  </si>
  <si>
    <t>Городская поликлиника №8</t>
  </si>
  <si>
    <t>Потенциальные поставщики представившие ценовые предложения.</t>
  </si>
  <si>
    <t>Итоги  (победитель)</t>
  </si>
  <si>
    <t>ТОО INKAR</t>
  </si>
  <si>
    <t>ТОО Каз Евро Фарм</t>
  </si>
  <si>
    <t>Количество</t>
  </si>
  <si>
    <t>Цена за единицу</t>
  </si>
  <si>
    <t>Сумма</t>
  </si>
  <si>
    <t>Амброксол (Лазолван)</t>
  </si>
  <si>
    <t>раствор для приема внутрь 15мг/2 мл во флоконе 100 мл.</t>
  </si>
  <si>
    <t>флакон</t>
  </si>
  <si>
    <t>Аммиак</t>
  </si>
  <si>
    <t>раствор для наружного применения 10% по 20 мл.</t>
  </si>
  <si>
    <t>Ацикловир</t>
  </si>
  <si>
    <t>крем для наружного применения 5% 5 г.</t>
  </si>
  <si>
    <t>упаковка</t>
  </si>
  <si>
    <t>Бриллиантовый зеленый</t>
  </si>
  <si>
    <t>раствор спиртовой 1% по 20 мл.</t>
  </si>
  <si>
    <t>Вазелин</t>
  </si>
  <si>
    <t>мазь для наружного применения 25 гр.</t>
  </si>
  <si>
    <t>Декстроза (Глюкоза )</t>
  </si>
  <si>
    <t>Дезогестрел (Дезирет)</t>
  </si>
  <si>
    <t>таблетки, покрытые пленочной оболочкой 0,075 мг, №28 табл.</t>
  </si>
  <si>
    <t>Дроспиренон и эстрогены (Кристи)</t>
  </si>
  <si>
    <t>таблетки, покрытые оболочкой 3 мг + 0,03 мг, №21 в уп.</t>
  </si>
  <si>
    <t>Кальция глюконат</t>
  </si>
  <si>
    <t>р -р для инъекций 10% 5 мл, №10.</t>
  </si>
  <si>
    <t>Левоноргестрел и Этинилэстрадиол (Три-регол)</t>
  </si>
  <si>
    <t>таблетка, покрытая пленочной оболочкой, №63.</t>
  </si>
  <si>
    <t>Люголя раствор с глицерином</t>
  </si>
  <si>
    <t>раствор 25 мл</t>
  </si>
  <si>
    <t>Мифепристон (Миропристон)</t>
  </si>
  <si>
    <t>№3 содержит мифепристона 200 мг</t>
  </si>
  <si>
    <t>Натрия хлорид</t>
  </si>
  <si>
    <t>0,9%- 100 мл, р-р для инфузий</t>
  </si>
  <si>
    <t>Оксибупрокаин (Инокаин)</t>
  </si>
  <si>
    <t xml:space="preserve">капли глазные 0,4% 5мл </t>
  </si>
  <si>
    <t>Ксилометазолин (Фармазолин)</t>
  </si>
  <si>
    <t>капли назальные 0,01% по 10 мл</t>
  </si>
  <si>
    <t>Пантопразол (ПАН IV)</t>
  </si>
  <si>
    <t>порошок  для  приготовления раствора для внутривенного введения  40 мг</t>
  </si>
  <si>
    <t xml:space="preserve">Парацетамол </t>
  </si>
  <si>
    <t>таблетки  500 мг, №10.</t>
  </si>
  <si>
    <t xml:space="preserve">Перекись водорода </t>
  </si>
  <si>
    <t>Прогестерон (Гинопрогест)</t>
  </si>
  <si>
    <t xml:space="preserve">Гестагенный гормональный  препарат 100 мг, №30 капсул  </t>
  </si>
  <si>
    <t xml:space="preserve">Гестагенный гормональный  препарат 200 мг, №30 капсул </t>
  </si>
  <si>
    <t>Прокаин (Новокаин)</t>
  </si>
  <si>
    <t>раствор  для инъекций 0,5%, 5 мл, №10</t>
  </si>
  <si>
    <t>Тропикамид</t>
  </si>
  <si>
    <t>капли глазные 1% 10 мл</t>
  </si>
  <si>
    <t>Хлорамфеникол (Левомицетин)</t>
  </si>
  <si>
    <t>капли глазные 0,5% по 10 мл</t>
  </si>
  <si>
    <t>Эстриол</t>
  </si>
  <si>
    <t>суппозиторий</t>
  </si>
  <si>
    <t>Закупка не состоялась</t>
  </si>
  <si>
    <t>ИТОГО</t>
  </si>
  <si>
    <t>1.Наименование и местонахождение потенциального поставщика, с которым будет заключен договор:</t>
  </si>
  <si>
    <t>№ п/п</t>
  </si>
  <si>
    <t>Наименование 
потенциального поставщика</t>
  </si>
  <si>
    <t>Адрес потенциального поставщика</t>
  </si>
  <si>
    <t>Общая сумма</t>
  </si>
  <si>
    <t>Дата и время предоставления ценового предложения</t>
  </si>
  <si>
    <t>г.Алматы, проспект Сейфуллина, угол улицы Маметовой, дом 404/67/9</t>
  </si>
  <si>
    <t>2. Наименование и местонахождение  поставщика занявщим второе место:</t>
  </si>
  <si>
    <t>Наименование 
 поставщика</t>
  </si>
  <si>
    <t>Адрес  поставщика</t>
  </si>
  <si>
    <t>город Алматы, улица Курмангазы, дом 48 А</t>
  </si>
  <si>
    <t>Поставщики, присутствовавшие  при процедуре вскрытия конвертов с ценовыми предложениями: не присутствовали</t>
  </si>
  <si>
    <t>Главный бухгалтер</t>
  </si>
  <si>
    <t>Назарбекова Н.Б.</t>
  </si>
  <si>
    <t>Главная медсестра</t>
  </si>
  <si>
    <t>Бейсенбаева С.Е.</t>
  </si>
  <si>
    <t>Юрист</t>
  </si>
  <si>
    <t>Международное непатентованное наименование   (торговое наименование)</t>
  </si>
  <si>
    <t>18.04.2018г 16ч:10м</t>
  </si>
  <si>
    <t>20.04.2018г 12ч:38м</t>
  </si>
  <si>
    <t>Дата  протокола: 02.05.2018г</t>
  </si>
  <si>
    <t>Дата начала приема заявок : 13.04.2018г</t>
  </si>
  <si>
    <t>Дата окончания приема заявок: 23.04.2018г</t>
  </si>
  <si>
    <t>раствор 3% 50 мл</t>
  </si>
  <si>
    <t xml:space="preserve">суппозитории вагинальные 0,5 мг № 15 </t>
  </si>
  <si>
    <t xml:space="preserve">И.О. заместителя главного врача                                                        </t>
  </si>
  <si>
    <t xml:space="preserve">                                                           Садуакасова А.А.</t>
  </si>
  <si>
    <t>Провизор</t>
  </si>
  <si>
    <t>Жайжанова К.М.</t>
  </si>
  <si>
    <t xml:space="preserve">                                                                 Рабилова А.Т</t>
  </si>
  <si>
    <r>
      <t xml:space="preserve">раствор для инфузий 5% </t>
    </r>
    <r>
      <rPr>
        <sz val="10"/>
        <rFont val="Times New Roman"/>
        <family val="1"/>
        <charset val="204"/>
      </rPr>
      <t>200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мл .</t>
    </r>
  </si>
  <si>
    <r>
      <t xml:space="preserve">0,9%- </t>
    </r>
    <r>
      <rPr>
        <sz val="10"/>
        <rFont val="Times New Roman"/>
        <family val="1"/>
        <charset val="204"/>
      </rPr>
      <t>200</t>
    </r>
    <r>
      <rPr>
        <sz val="10"/>
        <color theme="1"/>
        <rFont val="Times New Roman"/>
        <family val="1"/>
        <charset val="204"/>
      </rPr>
      <t xml:space="preserve"> мл,  р-р для инфузий</t>
    </r>
  </si>
  <si>
    <r>
      <t>0,9%-</t>
    </r>
    <r>
      <rPr>
        <sz val="10"/>
        <rFont val="Times New Roman"/>
        <family val="1"/>
        <charset val="204"/>
      </rPr>
      <t xml:space="preserve"> 400</t>
    </r>
    <r>
      <rPr>
        <sz val="10"/>
        <color theme="1"/>
        <rFont val="Times New Roman"/>
        <family val="1"/>
        <charset val="204"/>
      </rPr>
      <t xml:space="preserve"> мл, р-р для инфузий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</si>
</sst>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0_);\(0\)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wrapText="1"/>
    </xf>
    <xf numFmtId="4" fontId="1" fillId="0" borderId="20" xfId="0" applyNumberFormat="1" applyFont="1" applyFill="1" applyBorder="1" applyAlignment="1">
      <alignment horizontal="center" wrapText="1"/>
    </xf>
    <xf numFmtId="4" fontId="1" fillId="0" borderId="21" xfId="0" applyNumberFormat="1" applyFont="1" applyFill="1" applyBorder="1" applyAlignment="1">
      <alignment horizontal="right" wrapText="1"/>
    </xf>
    <xf numFmtId="4" fontId="1" fillId="0" borderId="18" xfId="0" applyNumberFormat="1" applyFont="1" applyFill="1" applyBorder="1" applyAlignment="1">
      <alignment wrapText="1"/>
    </xf>
    <xf numFmtId="4" fontId="1" fillId="0" borderId="22" xfId="0" applyNumberFormat="1" applyFont="1" applyFill="1" applyBorder="1" applyAlignment="1">
      <alignment wrapText="1"/>
    </xf>
    <xf numFmtId="4" fontId="12" fillId="0" borderId="18" xfId="0" applyNumberFormat="1" applyFont="1" applyFill="1" applyBorder="1" applyAlignment="1">
      <alignment horizontal="right" wrapText="1"/>
    </xf>
    <xf numFmtId="4" fontId="1" fillId="0" borderId="22" xfId="0" applyNumberFormat="1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wrapText="1"/>
    </xf>
    <xf numFmtId="4" fontId="1" fillId="0" borderId="17" xfId="0" applyNumberFormat="1" applyFont="1" applyFill="1" applyBorder="1" applyAlignment="1">
      <alignment horizontal="right" wrapText="1"/>
    </xf>
    <xf numFmtId="4" fontId="1" fillId="0" borderId="10" xfId="0" applyNumberFormat="1" applyFont="1" applyFill="1" applyBorder="1" applyAlignment="1">
      <alignment wrapText="1"/>
    </xf>
    <xf numFmtId="4" fontId="1" fillId="0" borderId="11" xfId="0" applyNumberFormat="1" applyFont="1" applyFill="1" applyBorder="1" applyAlignment="1">
      <alignment wrapText="1"/>
    </xf>
    <xf numFmtId="4" fontId="12" fillId="0" borderId="10" xfId="0" applyNumberFormat="1" applyFont="1" applyFill="1" applyBorder="1" applyAlignment="1">
      <alignment horizontal="right" wrapText="1"/>
    </xf>
    <xf numFmtId="4" fontId="1" fillId="0" borderId="11" xfId="0" applyNumberFormat="1" applyFont="1" applyFill="1" applyBorder="1" applyAlignment="1">
      <alignment horizontal="right" wrapText="1"/>
    </xf>
    <xf numFmtId="0" fontId="1" fillId="0" borderId="24" xfId="0" applyFont="1" applyFill="1" applyBorder="1" applyAlignment="1">
      <alignment horizontal="center" wrapText="1"/>
    </xf>
    <xf numFmtId="4" fontId="12" fillId="0" borderId="4" xfId="0" applyNumberFormat="1" applyFont="1" applyFill="1" applyBorder="1" applyAlignment="1">
      <alignment horizontal="center" wrapText="1"/>
    </xf>
    <xf numFmtId="4" fontId="12" fillId="0" borderId="10" xfId="0" applyNumberFormat="1" applyFont="1" applyFill="1" applyBorder="1" applyAlignment="1">
      <alignment wrapText="1"/>
    </xf>
    <xf numFmtId="4" fontId="12" fillId="0" borderId="11" xfId="0" applyNumberFormat="1" applyFont="1" applyFill="1" applyBorder="1" applyAlignment="1">
      <alignment wrapText="1"/>
    </xf>
    <xf numFmtId="164" fontId="12" fillId="0" borderId="1" xfId="0" applyNumberFormat="1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/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4" fontId="1" fillId="0" borderId="30" xfId="0" applyNumberFormat="1" applyFont="1" applyFill="1" applyBorder="1" applyAlignment="1"/>
    <xf numFmtId="4" fontId="1" fillId="0" borderId="17" xfId="0" applyNumberFormat="1" applyFont="1" applyFill="1" applyBorder="1" applyAlignment="1">
      <alignment wrapText="1"/>
    </xf>
    <xf numFmtId="4" fontId="12" fillId="0" borderId="30" xfId="0" applyNumberFormat="1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wrapText="1"/>
    </xf>
    <xf numFmtId="0" fontId="7" fillId="2" borderId="33" xfId="0" applyFont="1" applyFill="1" applyBorder="1" applyAlignment="1">
      <alignment horizontal="center" wrapText="1"/>
    </xf>
    <xf numFmtId="3" fontId="9" fillId="2" borderId="33" xfId="1" applyNumberFormat="1" applyFont="1" applyFill="1" applyBorder="1" applyAlignment="1">
      <alignment horizontal="center"/>
    </xf>
    <xf numFmtId="4" fontId="9" fillId="2" borderId="33" xfId="0" applyNumberFormat="1" applyFont="1" applyFill="1" applyBorder="1" applyAlignment="1">
      <alignment horizontal="center"/>
    </xf>
    <xf numFmtId="4" fontId="7" fillId="2" borderId="34" xfId="0" applyNumberFormat="1" applyFont="1" applyFill="1" applyBorder="1" applyAlignment="1">
      <alignment horizontal="right" wrapText="1"/>
    </xf>
    <xf numFmtId="4" fontId="7" fillId="2" borderId="32" xfId="0" applyNumberFormat="1" applyFont="1" applyFill="1" applyBorder="1" applyAlignment="1">
      <alignment horizontal="right" wrapText="1"/>
    </xf>
    <xf numFmtId="4" fontId="9" fillId="2" borderId="32" xfId="0" applyNumberFormat="1" applyFont="1" applyFill="1" applyBorder="1" applyAlignment="1">
      <alignment horizontal="right" wrapText="1"/>
    </xf>
    <xf numFmtId="4" fontId="7" fillId="2" borderId="35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4" fontId="9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6"/>
  <sheetViews>
    <sheetView tabSelected="1" view="pageBreakPreview" topLeftCell="A37" zoomScale="85" zoomScaleNormal="100" zoomScaleSheetLayoutView="85" workbookViewId="0">
      <selection activeCell="B48" sqref="B48"/>
    </sheetView>
  </sheetViews>
  <sheetFormatPr defaultColWidth="9.109375" defaultRowHeight="13.2" x14ac:dyDescent="0.25"/>
  <cols>
    <col min="1" max="1" width="3.77734375" style="1" customWidth="1"/>
    <col min="2" max="2" width="34.33203125" style="5" customWidth="1"/>
    <col min="3" max="3" width="33.21875" style="8" customWidth="1"/>
    <col min="4" max="4" width="12.21875" style="12" customWidth="1"/>
    <col min="5" max="5" width="8.21875" style="8" bestFit="1" customWidth="1"/>
    <col min="6" max="6" width="9.21875" style="16" customWidth="1"/>
    <col min="7" max="7" width="11.33203125" style="8" bestFit="1" customWidth="1"/>
    <col min="8" max="8" width="8.6640625" style="19" customWidth="1"/>
    <col min="9" max="9" width="12.33203125" style="1" customWidth="1"/>
    <col min="10" max="10" width="9.5546875" style="24" customWidth="1"/>
    <col min="11" max="11" width="12.5546875" style="4" customWidth="1"/>
    <col min="12" max="12" width="16.33203125" style="4" customWidth="1"/>
    <col min="13" max="16384" width="9.109375" style="1"/>
  </cols>
  <sheetData>
    <row r="1" spans="1:12" ht="23.4" customHeight="1" x14ac:dyDescent="0.3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49.2" customHeight="1" x14ac:dyDescent="0.2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s="4" customFormat="1" ht="15.6" customHeight="1" x14ac:dyDescent="0.3">
      <c r="A3" s="115" t="s">
        <v>85</v>
      </c>
      <c r="B3" s="115"/>
      <c r="C3" s="115"/>
      <c r="D3" s="115"/>
      <c r="E3" s="2"/>
      <c r="F3" s="14"/>
      <c r="G3" s="2"/>
      <c r="H3" s="17"/>
      <c r="I3" s="3"/>
      <c r="J3" s="22"/>
      <c r="K3" s="3"/>
      <c r="L3" s="3"/>
    </row>
    <row r="4" spans="1:12" ht="16.8" customHeight="1" x14ac:dyDescent="0.25">
      <c r="A4" s="115" t="s">
        <v>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15" customHeight="1" x14ac:dyDescent="0.25">
      <c r="A5" s="115" t="s">
        <v>86</v>
      </c>
      <c r="B5" s="115"/>
      <c r="C5" s="115"/>
      <c r="D5" s="115"/>
      <c r="E5" s="6"/>
      <c r="F5" s="15"/>
      <c r="G5" s="6"/>
      <c r="H5" s="18"/>
      <c r="I5" s="7"/>
      <c r="J5" s="23"/>
      <c r="K5" s="7"/>
      <c r="L5" s="7"/>
    </row>
    <row r="6" spans="1:12" ht="15" customHeight="1" x14ac:dyDescent="0.25">
      <c r="A6" s="115" t="s">
        <v>87</v>
      </c>
      <c r="B6" s="115"/>
      <c r="C6" s="115"/>
      <c r="D6" s="115"/>
    </row>
    <row r="7" spans="1:12" ht="15" customHeight="1" x14ac:dyDescent="0.25">
      <c r="A7" s="115" t="s">
        <v>3</v>
      </c>
      <c r="B7" s="115"/>
      <c r="C7" s="115"/>
      <c r="D7" s="115"/>
      <c r="E7" s="115"/>
      <c r="F7" s="115"/>
      <c r="G7" s="115"/>
      <c r="H7" s="115"/>
      <c r="I7" s="7"/>
    </row>
    <row r="8" spans="1:12" ht="17.399999999999999" customHeight="1" thickBot="1" x14ac:dyDescent="0.3">
      <c r="A8" s="122" t="s">
        <v>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1:12" ht="13.8" hidden="1" customHeight="1" thickBot="1" x14ac:dyDescent="0.3">
      <c r="A9" s="9"/>
      <c r="B9" s="7"/>
      <c r="D9" s="8"/>
      <c r="H9" s="20"/>
      <c r="I9" s="9"/>
      <c r="J9" s="25"/>
      <c r="K9" s="9"/>
      <c r="L9" s="9"/>
    </row>
    <row r="10" spans="1:12" s="72" customFormat="1" ht="37.799999999999997" customHeight="1" thickBot="1" x14ac:dyDescent="0.35">
      <c r="A10" s="120" t="s">
        <v>5</v>
      </c>
      <c r="B10" s="125" t="s">
        <v>82</v>
      </c>
      <c r="C10" s="125" t="s">
        <v>6</v>
      </c>
      <c r="D10" s="127" t="s">
        <v>7</v>
      </c>
      <c r="E10" s="130" t="s">
        <v>8</v>
      </c>
      <c r="F10" s="131"/>
      <c r="G10" s="132"/>
      <c r="H10" s="107" t="s">
        <v>9</v>
      </c>
      <c r="I10" s="108"/>
      <c r="J10" s="108"/>
      <c r="K10" s="109"/>
      <c r="L10" s="110" t="s">
        <v>10</v>
      </c>
    </row>
    <row r="11" spans="1:12" s="72" customFormat="1" ht="30.6" customHeight="1" x14ac:dyDescent="0.3">
      <c r="A11" s="123"/>
      <c r="B11" s="113"/>
      <c r="C11" s="113"/>
      <c r="D11" s="128"/>
      <c r="E11" s="133"/>
      <c r="F11" s="134"/>
      <c r="G11" s="135"/>
      <c r="H11" s="119" t="s">
        <v>11</v>
      </c>
      <c r="I11" s="110"/>
      <c r="J11" s="120" t="s">
        <v>12</v>
      </c>
      <c r="K11" s="121"/>
      <c r="L11" s="111"/>
    </row>
    <row r="12" spans="1:12" s="72" customFormat="1" ht="36.6" customHeight="1" thickBot="1" x14ac:dyDescent="0.35">
      <c r="A12" s="124"/>
      <c r="B12" s="126"/>
      <c r="C12" s="126"/>
      <c r="D12" s="129"/>
      <c r="E12" s="73" t="s">
        <v>13</v>
      </c>
      <c r="F12" s="73" t="s">
        <v>14</v>
      </c>
      <c r="G12" s="74" t="s">
        <v>15</v>
      </c>
      <c r="H12" s="75" t="s">
        <v>14</v>
      </c>
      <c r="I12" s="74" t="s">
        <v>15</v>
      </c>
      <c r="J12" s="76" t="s">
        <v>14</v>
      </c>
      <c r="K12" s="74" t="s">
        <v>15</v>
      </c>
      <c r="L12" s="112"/>
    </row>
    <row r="13" spans="1:12" s="4" customFormat="1" ht="26.4" x14ac:dyDescent="0.25">
      <c r="A13" s="30">
        <v>1</v>
      </c>
      <c r="B13" s="31" t="s">
        <v>16</v>
      </c>
      <c r="C13" s="31" t="s">
        <v>17</v>
      </c>
      <c r="D13" s="32" t="s">
        <v>18</v>
      </c>
      <c r="E13" s="33">
        <v>10</v>
      </c>
      <c r="F13" s="34">
        <v>1361.17</v>
      </c>
      <c r="G13" s="35">
        <f t="shared" ref="G13:G38" si="0">E13*F13</f>
        <v>13611.7</v>
      </c>
      <c r="H13" s="36">
        <v>1361.17</v>
      </c>
      <c r="I13" s="37">
        <f t="shared" ref="I13:I38" si="1">E13*H13</f>
        <v>13611.7</v>
      </c>
      <c r="J13" s="38">
        <v>1361.2</v>
      </c>
      <c r="K13" s="39">
        <f t="shared" ref="K13:K38" si="2">E13*J13</f>
        <v>13612</v>
      </c>
      <c r="L13" s="40" t="s">
        <v>11</v>
      </c>
    </row>
    <row r="14" spans="1:12" s="4" customFormat="1" ht="26.4" x14ac:dyDescent="0.25">
      <c r="A14" s="41">
        <v>2</v>
      </c>
      <c r="B14" s="42" t="s">
        <v>19</v>
      </c>
      <c r="C14" s="42" t="s">
        <v>20</v>
      </c>
      <c r="D14" s="43" t="s">
        <v>18</v>
      </c>
      <c r="E14" s="44">
        <v>76</v>
      </c>
      <c r="F14" s="45">
        <v>40.61</v>
      </c>
      <c r="G14" s="46">
        <f t="shared" si="0"/>
        <v>3086.36</v>
      </c>
      <c r="H14" s="47">
        <v>40.61</v>
      </c>
      <c r="I14" s="48">
        <f t="shared" si="1"/>
        <v>3086.36</v>
      </c>
      <c r="J14" s="49">
        <v>40.65</v>
      </c>
      <c r="K14" s="50">
        <f t="shared" si="2"/>
        <v>3089.4</v>
      </c>
      <c r="L14" s="51" t="s">
        <v>11</v>
      </c>
    </row>
    <row r="15" spans="1:12" s="4" customFormat="1" x14ac:dyDescent="0.25">
      <c r="A15" s="41">
        <v>3</v>
      </c>
      <c r="B15" s="42" t="s">
        <v>21</v>
      </c>
      <c r="C15" s="42" t="s">
        <v>22</v>
      </c>
      <c r="D15" s="43" t="s">
        <v>23</v>
      </c>
      <c r="E15" s="44">
        <v>30</v>
      </c>
      <c r="F15" s="45">
        <v>145.91999999999999</v>
      </c>
      <c r="G15" s="46">
        <f t="shared" si="0"/>
        <v>4377.5999999999995</v>
      </c>
      <c r="H15" s="47">
        <v>145.28</v>
      </c>
      <c r="I15" s="48">
        <f t="shared" si="1"/>
        <v>4358.3999999999996</v>
      </c>
      <c r="J15" s="49">
        <v>145.34</v>
      </c>
      <c r="K15" s="50">
        <f t="shared" si="2"/>
        <v>4360.2</v>
      </c>
      <c r="L15" s="51" t="s">
        <v>11</v>
      </c>
    </row>
    <row r="16" spans="1:12" s="4" customFormat="1" ht="22.8" customHeight="1" x14ac:dyDescent="0.25">
      <c r="A16" s="41">
        <v>4</v>
      </c>
      <c r="B16" s="42" t="s">
        <v>24</v>
      </c>
      <c r="C16" s="42" t="s">
        <v>25</v>
      </c>
      <c r="D16" s="43" t="s">
        <v>18</v>
      </c>
      <c r="E16" s="44">
        <v>63</v>
      </c>
      <c r="F16" s="45">
        <v>42.89</v>
      </c>
      <c r="G16" s="46">
        <f t="shared" si="0"/>
        <v>2702.07</v>
      </c>
      <c r="H16" s="47">
        <v>42.86</v>
      </c>
      <c r="I16" s="48">
        <f t="shared" si="1"/>
        <v>2700.18</v>
      </c>
      <c r="J16" s="49">
        <v>42.88</v>
      </c>
      <c r="K16" s="50">
        <f t="shared" si="2"/>
        <v>2701.44</v>
      </c>
      <c r="L16" s="51" t="s">
        <v>11</v>
      </c>
    </row>
    <row r="17" spans="1:12" s="4" customFormat="1" ht="24" customHeight="1" x14ac:dyDescent="0.25">
      <c r="A17" s="41">
        <v>5</v>
      </c>
      <c r="B17" s="42" t="s">
        <v>26</v>
      </c>
      <c r="C17" s="42" t="s">
        <v>27</v>
      </c>
      <c r="D17" s="43" t="s">
        <v>18</v>
      </c>
      <c r="E17" s="44">
        <v>10</v>
      </c>
      <c r="F17" s="45">
        <v>51.98</v>
      </c>
      <c r="G17" s="46">
        <f t="shared" si="0"/>
        <v>519.79999999999995</v>
      </c>
      <c r="H17" s="47">
        <v>51.98</v>
      </c>
      <c r="I17" s="48">
        <f t="shared" si="1"/>
        <v>519.79999999999995</v>
      </c>
      <c r="J17" s="49">
        <v>51.99</v>
      </c>
      <c r="K17" s="50">
        <f t="shared" si="2"/>
        <v>519.9</v>
      </c>
      <c r="L17" s="51" t="s">
        <v>11</v>
      </c>
    </row>
    <row r="18" spans="1:12" s="4" customFormat="1" ht="22.8" customHeight="1" x14ac:dyDescent="0.25">
      <c r="A18" s="41">
        <v>6</v>
      </c>
      <c r="B18" s="42" t="s">
        <v>28</v>
      </c>
      <c r="C18" s="42" t="s">
        <v>95</v>
      </c>
      <c r="D18" s="43" t="s">
        <v>18</v>
      </c>
      <c r="E18" s="44">
        <v>4005</v>
      </c>
      <c r="F18" s="45">
        <v>119.34</v>
      </c>
      <c r="G18" s="46">
        <f t="shared" si="0"/>
        <v>477956.7</v>
      </c>
      <c r="H18" s="47">
        <v>119.34</v>
      </c>
      <c r="I18" s="48">
        <f t="shared" si="1"/>
        <v>477956.7</v>
      </c>
      <c r="J18" s="49">
        <v>153.88999999999999</v>
      </c>
      <c r="K18" s="50">
        <f t="shared" si="2"/>
        <v>616329.44999999995</v>
      </c>
      <c r="L18" s="51" t="s">
        <v>11</v>
      </c>
    </row>
    <row r="19" spans="1:12" s="4" customFormat="1" ht="26.4" x14ac:dyDescent="0.25">
      <c r="A19" s="41">
        <v>7</v>
      </c>
      <c r="B19" s="42" t="s">
        <v>29</v>
      </c>
      <c r="C19" s="42" t="s">
        <v>30</v>
      </c>
      <c r="D19" s="43" t="s">
        <v>23</v>
      </c>
      <c r="E19" s="44">
        <v>600</v>
      </c>
      <c r="F19" s="52">
        <v>2058.2800000000002</v>
      </c>
      <c r="G19" s="46">
        <f t="shared" si="0"/>
        <v>1234968.0000000002</v>
      </c>
      <c r="H19" s="47">
        <v>2058.2800000000002</v>
      </c>
      <c r="I19" s="48">
        <f t="shared" si="1"/>
        <v>1234968.0000000002</v>
      </c>
      <c r="J19" s="49">
        <v>2058.3200000000002</v>
      </c>
      <c r="K19" s="50">
        <f t="shared" si="2"/>
        <v>1234992</v>
      </c>
      <c r="L19" s="51" t="s">
        <v>11</v>
      </c>
    </row>
    <row r="20" spans="1:12" s="4" customFormat="1" ht="26.4" x14ac:dyDescent="0.25">
      <c r="A20" s="41">
        <v>8</v>
      </c>
      <c r="B20" s="42" t="s">
        <v>31</v>
      </c>
      <c r="C20" s="42" t="s">
        <v>32</v>
      </c>
      <c r="D20" s="43" t="s">
        <v>23</v>
      </c>
      <c r="E20" s="44">
        <v>1000</v>
      </c>
      <c r="F20" s="45">
        <v>2508.0300000000002</v>
      </c>
      <c r="G20" s="46">
        <f t="shared" si="0"/>
        <v>2508030</v>
      </c>
      <c r="H20" s="47">
        <v>2508</v>
      </c>
      <c r="I20" s="48">
        <f t="shared" si="1"/>
        <v>2508000</v>
      </c>
      <c r="J20" s="49">
        <v>2508.08</v>
      </c>
      <c r="K20" s="50">
        <f t="shared" si="2"/>
        <v>2508080</v>
      </c>
      <c r="L20" s="51" t="s">
        <v>11</v>
      </c>
    </row>
    <row r="21" spans="1:12" s="4" customFormat="1" x14ac:dyDescent="0.25">
      <c r="A21" s="41">
        <v>9</v>
      </c>
      <c r="B21" s="42" t="s">
        <v>33</v>
      </c>
      <c r="C21" s="42" t="s">
        <v>34</v>
      </c>
      <c r="D21" s="43" t="s">
        <v>23</v>
      </c>
      <c r="E21" s="44">
        <v>40</v>
      </c>
      <c r="F21" s="45">
        <v>226.8</v>
      </c>
      <c r="G21" s="46">
        <f t="shared" si="0"/>
        <v>9072</v>
      </c>
      <c r="H21" s="53">
        <v>226.8</v>
      </c>
      <c r="I21" s="54">
        <f t="shared" si="1"/>
        <v>9072</v>
      </c>
      <c r="J21" s="49">
        <v>226.84</v>
      </c>
      <c r="K21" s="50">
        <f t="shared" si="2"/>
        <v>9073.6</v>
      </c>
      <c r="L21" s="51" t="s">
        <v>11</v>
      </c>
    </row>
    <row r="22" spans="1:12" s="4" customFormat="1" ht="26.4" x14ac:dyDescent="0.25">
      <c r="A22" s="41">
        <v>10</v>
      </c>
      <c r="B22" s="42" t="s">
        <v>35</v>
      </c>
      <c r="C22" s="55" t="s">
        <v>36</v>
      </c>
      <c r="D22" s="43" t="s">
        <v>23</v>
      </c>
      <c r="E22" s="56">
        <v>66</v>
      </c>
      <c r="F22" s="57">
        <v>2787.12</v>
      </c>
      <c r="G22" s="46">
        <f t="shared" si="0"/>
        <v>183949.91999999998</v>
      </c>
      <c r="H22" s="58">
        <v>2787.12</v>
      </c>
      <c r="I22" s="48">
        <f t="shared" si="1"/>
        <v>183949.91999999998</v>
      </c>
      <c r="J22" s="49">
        <v>2787.15</v>
      </c>
      <c r="K22" s="50">
        <f t="shared" si="2"/>
        <v>183951.9</v>
      </c>
      <c r="L22" s="51" t="s">
        <v>11</v>
      </c>
    </row>
    <row r="23" spans="1:12" s="4" customFormat="1" ht="20.399999999999999" customHeight="1" x14ac:dyDescent="0.25">
      <c r="A23" s="41">
        <v>11</v>
      </c>
      <c r="B23" s="42" t="s">
        <v>37</v>
      </c>
      <c r="C23" s="55" t="s">
        <v>38</v>
      </c>
      <c r="D23" s="43" t="s">
        <v>18</v>
      </c>
      <c r="E23" s="56">
        <v>6</v>
      </c>
      <c r="F23" s="57">
        <v>77</v>
      </c>
      <c r="G23" s="46">
        <f t="shared" si="0"/>
        <v>462</v>
      </c>
      <c r="H23" s="58">
        <v>76.84</v>
      </c>
      <c r="I23" s="48">
        <f t="shared" si="1"/>
        <v>461.04</v>
      </c>
      <c r="J23" s="49">
        <v>76.87</v>
      </c>
      <c r="K23" s="50">
        <f t="shared" si="2"/>
        <v>461.22</v>
      </c>
      <c r="L23" s="51" t="s">
        <v>11</v>
      </c>
    </row>
    <row r="24" spans="1:12" s="4" customFormat="1" ht="25.8" customHeight="1" x14ac:dyDescent="0.25">
      <c r="A24" s="41">
        <v>12</v>
      </c>
      <c r="B24" s="42" t="s">
        <v>39</v>
      </c>
      <c r="C24" s="42" t="s">
        <v>40</v>
      </c>
      <c r="D24" s="43" t="s">
        <v>23</v>
      </c>
      <c r="E24" s="44">
        <v>10</v>
      </c>
      <c r="F24" s="45">
        <v>3342.54</v>
      </c>
      <c r="G24" s="46">
        <f t="shared" si="0"/>
        <v>33425.4</v>
      </c>
      <c r="H24" s="47">
        <v>3342.54</v>
      </c>
      <c r="I24" s="48">
        <f t="shared" si="1"/>
        <v>33425.4</v>
      </c>
      <c r="J24" s="49">
        <v>3342.57</v>
      </c>
      <c r="K24" s="50">
        <f t="shared" si="2"/>
        <v>33425.700000000004</v>
      </c>
      <c r="L24" s="51" t="s">
        <v>11</v>
      </c>
    </row>
    <row r="25" spans="1:12" s="4" customFormat="1" x14ac:dyDescent="0.25">
      <c r="A25" s="41">
        <v>13</v>
      </c>
      <c r="B25" s="42" t="s">
        <v>41</v>
      </c>
      <c r="C25" s="42" t="s">
        <v>96</v>
      </c>
      <c r="D25" s="43" t="s">
        <v>18</v>
      </c>
      <c r="E25" s="44">
        <v>3520</v>
      </c>
      <c r="F25" s="45">
        <v>132.07</v>
      </c>
      <c r="G25" s="46">
        <f t="shared" si="0"/>
        <v>464886.39999999997</v>
      </c>
      <c r="H25" s="47">
        <v>132.07</v>
      </c>
      <c r="I25" s="48">
        <f t="shared" si="1"/>
        <v>464886.39999999997</v>
      </c>
      <c r="J25" s="49">
        <v>132.1</v>
      </c>
      <c r="K25" s="50">
        <f t="shared" si="2"/>
        <v>464992</v>
      </c>
      <c r="L25" s="51" t="s">
        <v>11</v>
      </c>
    </row>
    <row r="26" spans="1:12" s="4" customFormat="1" x14ac:dyDescent="0.25">
      <c r="A26" s="41">
        <v>14</v>
      </c>
      <c r="B26" s="42" t="s">
        <v>41</v>
      </c>
      <c r="C26" s="42" t="s">
        <v>42</v>
      </c>
      <c r="D26" s="43" t="s">
        <v>18</v>
      </c>
      <c r="E26" s="44">
        <v>15010</v>
      </c>
      <c r="F26" s="45">
        <v>105.76</v>
      </c>
      <c r="G26" s="46">
        <f t="shared" si="0"/>
        <v>1587457.6</v>
      </c>
      <c r="H26" s="47">
        <v>105.76</v>
      </c>
      <c r="I26" s="48">
        <f t="shared" si="1"/>
        <v>1587457.6</v>
      </c>
      <c r="J26" s="49">
        <v>105.8</v>
      </c>
      <c r="K26" s="50">
        <f t="shared" si="2"/>
        <v>1588058</v>
      </c>
      <c r="L26" s="51" t="s">
        <v>11</v>
      </c>
    </row>
    <row r="27" spans="1:12" s="4" customFormat="1" x14ac:dyDescent="0.25">
      <c r="A27" s="41">
        <v>15</v>
      </c>
      <c r="B27" s="42" t="s">
        <v>41</v>
      </c>
      <c r="C27" s="42" t="s">
        <v>97</v>
      </c>
      <c r="D27" s="43" t="s">
        <v>18</v>
      </c>
      <c r="E27" s="44">
        <v>100</v>
      </c>
      <c r="F27" s="45">
        <v>188.28</v>
      </c>
      <c r="G27" s="46">
        <f t="shared" si="0"/>
        <v>18828</v>
      </c>
      <c r="H27" s="47">
        <v>181.24</v>
      </c>
      <c r="I27" s="48">
        <f t="shared" si="1"/>
        <v>18124</v>
      </c>
      <c r="J27" s="49">
        <v>181.28</v>
      </c>
      <c r="K27" s="50">
        <f t="shared" si="2"/>
        <v>18128</v>
      </c>
      <c r="L27" s="51" t="s">
        <v>11</v>
      </c>
    </row>
    <row r="28" spans="1:12" s="4" customFormat="1" ht="18" customHeight="1" x14ac:dyDescent="0.25">
      <c r="A28" s="41">
        <v>16</v>
      </c>
      <c r="B28" s="42" t="s">
        <v>43</v>
      </c>
      <c r="C28" s="42" t="s">
        <v>44</v>
      </c>
      <c r="D28" s="43" t="s">
        <v>18</v>
      </c>
      <c r="E28" s="44">
        <v>4</v>
      </c>
      <c r="F28" s="45">
        <v>577.70000000000005</v>
      </c>
      <c r="G28" s="46">
        <f t="shared" si="0"/>
        <v>2310.8000000000002</v>
      </c>
      <c r="H28" s="47">
        <v>577.70000000000005</v>
      </c>
      <c r="I28" s="48">
        <f t="shared" si="1"/>
        <v>2310.8000000000002</v>
      </c>
      <c r="J28" s="49">
        <v>577.74</v>
      </c>
      <c r="K28" s="50">
        <f t="shared" si="2"/>
        <v>2310.96</v>
      </c>
      <c r="L28" s="51" t="s">
        <v>11</v>
      </c>
    </row>
    <row r="29" spans="1:12" s="4" customFormat="1" ht="18" customHeight="1" x14ac:dyDescent="0.25">
      <c r="A29" s="41">
        <v>17</v>
      </c>
      <c r="B29" s="42" t="s">
        <v>45</v>
      </c>
      <c r="C29" s="42" t="s">
        <v>46</v>
      </c>
      <c r="D29" s="43" t="s">
        <v>18</v>
      </c>
      <c r="E29" s="44">
        <v>35</v>
      </c>
      <c r="F29" s="45">
        <v>225.65</v>
      </c>
      <c r="G29" s="46">
        <f t="shared" si="0"/>
        <v>7897.75</v>
      </c>
      <c r="H29" s="47">
        <v>225.65</v>
      </c>
      <c r="I29" s="48">
        <f t="shared" si="1"/>
        <v>7897.75</v>
      </c>
      <c r="J29" s="49">
        <v>231.8</v>
      </c>
      <c r="K29" s="50">
        <f t="shared" si="2"/>
        <v>8113</v>
      </c>
      <c r="L29" s="51" t="s">
        <v>11</v>
      </c>
    </row>
    <row r="30" spans="1:12" s="4" customFormat="1" ht="25.8" customHeight="1" x14ac:dyDescent="0.25">
      <c r="A30" s="41">
        <v>18</v>
      </c>
      <c r="B30" s="42" t="s">
        <v>47</v>
      </c>
      <c r="C30" s="42" t="s">
        <v>48</v>
      </c>
      <c r="D30" s="43" t="s">
        <v>18</v>
      </c>
      <c r="E30" s="44">
        <v>200</v>
      </c>
      <c r="F30" s="45">
        <v>280.38</v>
      </c>
      <c r="G30" s="46">
        <f t="shared" si="0"/>
        <v>56076</v>
      </c>
      <c r="H30" s="47">
        <v>280.38</v>
      </c>
      <c r="I30" s="48">
        <f t="shared" si="1"/>
        <v>56076</v>
      </c>
      <c r="J30" s="49">
        <v>280.39999999999998</v>
      </c>
      <c r="K30" s="50">
        <f t="shared" si="2"/>
        <v>56079.999999999993</v>
      </c>
      <c r="L30" s="51" t="s">
        <v>11</v>
      </c>
    </row>
    <row r="31" spans="1:12" s="4" customFormat="1" ht="20.399999999999999" customHeight="1" x14ac:dyDescent="0.25">
      <c r="A31" s="41">
        <v>19</v>
      </c>
      <c r="B31" s="42" t="s">
        <v>49</v>
      </c>
      <c r="C31" s="42" t="s">
        <v>50</v>
      </c>
      <c r="D31" s="43" t="s">
        <v>23</v>
      </c>
      <c r="E31" s="59">
        <v>40</v>
      </c>
      <c r="F31" s="60">
        <v>21.1</v>
      </c>
      <c r="G31" s="46">
        <f t="shared" si="0"/>
        <v>844</v>
      </c>
      <c r="H31" s="47">
        <v>21</v>
      </c>
      <c r="I31" s="48">
        <f t="shared" si="1"/>
        <v>840</v>
      </c>
      <c r="J31" s="49">
        <v>21.07</v>
      </c>
      <c r="K31" s="50">
        <f t="shared" si="2"/>
        <v>842.8</v>
      </c>
      <c r="L31" s="51" t="s">
        <v>11</v>
      </c>
    </row>
    <row r="32" spans="1:12" s="4" customFormat="1" ht="25.2" customHeight="1" x14ac:dyDescent="0.25">
      <c r="A32" s="41">
        <v>20</v>
      </c>
      <c r="B32" s="42" t="s">
        <v>51</v>
      </c>
      <c r="C32" s="42" t="s">
        <v>88</v>
      </c>
      <c r="D32" s="43" t="s">
        <v>18</v>
      </c>
      <c r="E32" s="59">
        <v>60</v>
      </c>
      <c r="F32" s="60">
        <v>25.08</v>
      </c>
      <c r="G32" s="46">
        <f t="shared" si="0"/>
        <v>1504.8</v>
      </c>
      <c r="H32" s="47">
        <v>25.08</v>
      </c>
      <c r="I32" s="48">
        <f t="shared" si="1"/>
        <v>1504.8</v>
      </c>
      <c r="J32" s="49">
        <v>25.08</v>
      </c>
      <c r="K32" s="50">
        <f t="shared" si="2"/>
        <v>1504.8</v>
      </c>
      <c r="L32" s="51" t="s">
        <v>11</v>
      </c>
    </row>
    <row r="33" spans="1:12" s="4" customFormat="1" ht="26.4" x14ac:dyDescent="0.25">
      <c r="A33" s="41">
        <v>21</v>
      </c>
      <c r="B33" s="42" t="s">
        <v>52</v>
      </c>
      <c r="C33" s="61" t="s">
        <v>53</v>
      </c>
      <c r="D33" s="43" t="s">
        <v>23</v>
      </c>
      <c r="E33" s="43">
        <v>200</v>
      </c>
      <c r="F33" s="62">
        <v>2433.9</v>
      </c>
      <c r="G33" s="46">
        <f t="shared" si="0"/>
        <v>486780</v>
      </c>
      <c r="H33" s="58">
        <v>2433.9</v>
      </c>
      <c r="I33" s="48">
        <f t="shared" si="1"/>
        <v>486780</v>
      </c>
      <c r="J33" s="49">
        <v>2433.94</v>
      </c>
      <c r="K33" s="50">
        <f t="shared" si="2"/>
        <v>486788</v>
      </c>
      <c r="L33" s="51" t="s">
        <v>11</v>
      </c>
    </row>
    <row r="34" spans="1:12" s="4" customFormat="1" ht="26.4" x14ac:dyDescent="0.25">
      <c r="A34" s="41">
        <v>22</v>
      </c>
      <c r="B34" s="42" t="s">
        <v>52</v>
      </c>
      <c r="C34" s="61" t="s">
        <v>54</v>
      </c>
      <c r="D34" s="43" t="s">
        <v>23</v>
      </c>
      <c r="E34" s="43">
        <v>100</v>
      </c>
      <c r="F34" s="62">
        <v>5409.9</v>
      </c>
      <c r="G34" s="46">
        <f t="shared" si="0"/>
        <v>540990</v>
      </c>
      <c r="H34" s="58">
        <v>5409.9</v>
      </c>
      <c r="I34" s="48">
        <f t="shared" si="1"/>
        <v>540990</v>
      </c>
      <c r="J34" s="49">
        <v>5409.94</v>
      </c>
      <c r="K34" s="50">
        <f t="shared" si="2"/>
        <v>540994</v>
      </c>
      <c r="L34" s="51" t="s">
        <v>11</v>
      </c>
    </row>
    <row r="35" spans="1:12" s="4" customFormat="1" ht="20.399999999999999" customHeight="1" x14ac:dyDescent="0.25">
      <c r="A35" s="41">
        <v>23</v>
      </c>
      <c r="B35" s="42" t="s">
        <v>55</v>
      </c>
      <c r="C35" s="55" t="s">
        <v>56</v>
      </c>
      <c r="D35" s="43" t="s">
        <v>23</v>
      </c>
      <c r="E35" s="43">
        <v>150</v>
      </c>
      <c r="F35" s="62">
        <v>147.6</v>
      </c>
      <c r="G35" s="46">
        <f t="shared" si="0"/>
        <v>22140</v>
      </c>
      <c r="H35" s="58">
        <v>147.6</v>
      </c>
      <c r="I35" s="48">
        <f t="shared" si="1"/>
        <v>22140</v>
      </c>
      <c r="J35" s="49">
        <v>147.65</v>
      </c>
      <c r="K35" s="50">
        <f t="shared" si="2"/>
        <v>22147.5</v>
      </c>
      <c r="L35" s="51" t="s">
        <v>11</v>
      </c>
    </row>
    <row r="36" spans="1:12" s="4" customFormat="1" ht="21" customHeight="1" x14ac:dyDescent="0.25">
      <c r="A36" s="41">
        <v>24</v>
      </c>
      <c r="B36" s="42" t="s">
        <v>57</v>
      </c>
      <c r="C36" s="63" t="s">
        <v>58</v>
      </c>
      <c r="D36" s="43" t="s">
        <v>23</v>
      </c>
      <c r="E36" s="43">
        <v>4</v>
      </c>
      <c r="F36" s="62">
        <v>761.96</v>
      </c>
      <c r="G36" s="46">
        <f t="shared" si="0"/>
        <v>3047.84</v>
      </c>
      <c r="H36" s="58">
        <v>761.96</v>
      </c>
      <c r="I36" s="48">
        <f t="shared" si="1"/>
        <v>3047.84</v>
      </c>
      <c r="J36" s="49">
        <v>761.99</v>
      </c>
      <c r="K36" s="50">
        <f t="shared" si="2"/>
        <v>3047.96</v>
      </c>
      <c r="L36" s="51" t="s">
        <v>11</v>
      </c>
    </row>
    <row r="37" spans="1:12" s="4" customFormat="1" ht="22.8" customHeight="1" x14ac:dyDescent="0.25">
      <c r="A37" s="41">
        <v>25</v>
      </c>
      <c r="B37" s="64" t="s">
        <v>59</v>
      </c>
      <c r="C37" s="42" t="s">
        <v>60</v>
      </c>
      <c r="D37" s="43" t="s">
        <v>23</v>
      </c>
      <c r="E37" s="43">
        <v>20</v>
      </c>
      <c r="F37" s="62">
        <v>144.91</v>
      </c>
      <c r="G37" s="46">
        <f t="shared" si="0"/>
        <v>2898.2</v>
      </c>
      <c r="H37" s="58">
        <v>144.91</v>
      </c>
      <c r="I37" s="48">
        <f t="shared" si="1"/>
        <v>2898.2</v>
      </c>
      <c r="J37" s="49">
        <v>144.94999999999999</v>
      </c>
      <c r="K37" s="50">
        <f t="shared" si="2"/>
        <v>2899</v>
      </c>
      <c r="L37" s="51" t="s">
        <v>11</v>
      </c>
    </row>
    <row r="38" spans="1:12" s="4" customFormat="1" ht="27" thickBot="1" x14ac:dyDescent="0.3">
      <c r="A38" s="65">
        <v>26</v>
      </c>
      <c r="B38" s="66" t="s">
        <v>61</v>
      </c>
      <c r="C38" s="67" t="s">
        <v>89</v>
      </c>
      <c r="D38" s="56" t="s">
        <v>62</v>
      </c>
      <c r="E38" s="56">
        <v>750</v>
      </c>
      <c r="F38" s="57">
        <v>88.91</v>
      </c>
      <c r="G38" s="46">
        <f t="shared" si="0"/>
        <v>66682.5</v>
      </c>
      <c r="H38" s="68">
        <v>0</v>
      </c>
      <c r="I38" s="69">
        <f t="shared" si="1"/>
        <v>0</v>
      </c>
      <c r="J38" s="70">
        <v>0</v>
      </c>
      <c r="K38" s="46">
        <f t="shared" si="2"/>
        <v>0</v>
      </c>
      <c r="L38" s="71" t="s">
        <v>63</v>
      </c>
    </row>
    <row r="39" spans="1:12" s="21" customFormat="1" ht="24.6" customHeight="1" thickBot="1" x14ac:dyDescent="0.3">
      <c r="A39" s="77"/>
      <c r="B39" s="78" t="s">
        <v>64</v>
      </c>
      <c r="C39" s="79"/>
      <c r="D39" s="79"/>
      <c r="E39" s="80"/>
      <c r="F39" s="81"/>
      <c r="G39" s="82">
        <f>SUM(G13:G38)</f>
        <v>7734505.4400000004</v>
      </c>
      <c r="H39" s="83"/>
      <c r="I39" s="82">
        <f>SUM(I13:I38)</f>
        <v>7667062.8900000015</v>
      </c>
      <c r="J39" s="84"/>
      <c r="K39" s="82">
        <f>SUM(K13:K38)</f>
        <v>7806502.8299999991</v>
      </c>
      <c r="L39" s="85"/>
    </row>
    <row r="40" spans="1:12" ht="6" customHeight="1" x14ac:dyDescent="0.25">
      <c r="A40" s="86"/>
      <c r="B40" s="87"/>
      <c r="C40" s="88"/>
      <c r="D40" s="88"/>
      <c r="E40" s="88"/>
      <c r="F40" s="89"/>
      <c r="G40" s="90"/>
      <c r="H40" s="27"/>
      <c r="I40" s="91"/>
      <c r="J40" s="92"/>
      <c r="K40" s="93"/>
      <c r="L40" s="94"/>
    </row>
    <row r="41" spans="1:12" s="19" customFormat="1" ht="17.399999999999999" customHeight="1" x14ac:dyDescent="0.25">
      <c r="A41" s="116" t="s">
        <v>65</v>
      </c>
      <c r="B41" s="116"/>
      <c r="C41" s="116"/>
      <c r="D41" s="116"/>
      <c r="E41" s="116"/>
      <c r="F41" s="116"/>
      <c r="G41" s="116"/>
      <c r="H41" s="29"/>
      <c r="I41" s="29"/>
      <c r="J41" s="29"/>
      <c r="K41" s="29"/>
      <c r="L41" s="29"/>
    </row>
    <row r="42" spans="1:12" s="99" customFormat="1" ht="48.6" customHeight="1" x14ac:dyDescent="0.3">
      <c r="A42" s="95" t="s">
        <v>66</v>
      </c>
      <c r="B42" s="95" t="s">
        <v>67</v>
      </c>
      <c r="C42" s="96" t="s">
        <v>68</v>
      </c>
      <c r="D42" s="113" t="s">
        <v>69</v>
      </c>
      <c r="E42" s="113"/>
      <c r="F42" s="113"/>
      <c r="G42" s="113" t="s">
        <v>70</v>
      </c>
      <c r="H42" s="113"/>
      <c r="I42" s="97"/>
      <c r="J42" s="98"/>
      <c r="L42" s="100"/>
    </row>
    <row r="43" spans="1:12" s="4" customFormat="1" ht="29.4" customHeight="1" x14ac:dyDescent="0.25">
      <c r="A43" s="59">
        <v>1</v>
      </c>
      <c r="B43" s="101" t="str">
        <f>H11</f>
        <v>ТОО INKAR</v>
      </c>
      <c r="C43" s="42" t="s">
        <v>71</v>
      </c>
      <c r="D43" s="114">
        <f>I39</f>
        <v>7667062.8900000015</v>
      </c>
      <c r="E43" s="114"/>
      <c r="F43" s="114"/>
      <c r="G43" s="114" t="s">
        <v>83</v>
      </c>
      <c r="H43" s="114"/>
      <c r="I43" s="90"/>
      <c r="J43" s="102"/>
      <c r="K43" s="88"/>
      <c r="L43" s="88"/>
    </row>
    <row r="44" spans="1:12" ht="7.2" customHeight="1" x14ac:dyDescent="0.25">
      <c r="A44" s="10"/>
      <c r="B44" s="11"/>
      <c r="C44" s="103"/>
      <c r="D44" s="103"/>
      <c r="E44" s="104"/>
      <c r="F44" s="89"/>
      <c r="H44" s="21"/>
      <c r="I44" s="4"/>
      <c r="J44" s="26"/>
      <c r="K44" s="8"/>
      <c r="L44" s="8"/>
    </row>
    <row r="45" spans="1:12" s="19" customFormat="1" ht="17.399999999999999" customHeight="1" x14ac:dyDescent="0.25">
      <c r="A45" s="27" t="s">
        <v>72</v>
      </c>
      <c r="B45" s="28"/>
      <c r="C45" s="105"/>
      <c r="D45" s="105"/>
      <c r="E45" s="106"/>
      <c r="F45" s="89"/>
      <c r="G45" s="16"/>
      <c r="H45" s="21"/>
      <c r="I45" s="21"/>
      <c r="J45" s="26"/>
      <c r="K45" s="16"/>
      <c r="L45" s="16"/>
    </row>
    <row r="46" spans="1:12" s="99" customFormat="1" ht="43.2" customHeight="1" x14ac:dyDescent="0.3">
      <c r="A46" s="95" t="s">
        <v>66</v>
      </c>
      <c r="B46" s="95" t="s">
        <v>73</v>
      </c>
      <c r="C46" s="96" t="s">
        <v>74</v>
      </c>
      <c r="D46" s="113" t="s">
        <v>69</v>
      </c>
      <c r="E46" s="113"/>
      <c r="F46" s="113"/>
      <c r="G46" s="113" t="s">
        <v>70</v>
      </c>
      <c r="H46" s="113"/>
      <c r="I46" s="97"/>
      <c r="J46" s="98"/>
      <c r="L46" s="100"/>
    </row>
    <row r="47" spans="1:12" s="4" customFormat="1" ht="32.4" customHeight="1" x14ac:dyDescent="0.25">
      <c r="A47" s="59">
        <v>1</v>
      </c>
      <c r="B47" s="101" t="str">
        <f>J11</f>
        <v>ТОО Каз Евро Фарм</v>
      </c>
      <c r="C47" s="42" t="s">
        <v>75</v>
      </c>
      <c r="D47" s="114">
        <f>K39</f>
        <v>7806502.8299999991</v>
      </c>
      <c r="E47" s="114"/>
      <c r="F47" s="114"/>
      <c r="G47" s="114" t="s">
        <v>84</v>
      </c>
      <c r="H47" s="114"/>
      <c r="I47" s="90"/>
      <c r="J47" s="102"/>
      <c r="K47" s="88"/>
      <c r="L47" s="88"/>
    </row>
    <row r="48" spans="1:12" ht="17.399999999999999" customHeight="1" x14ac:dyDescent="0.25">
      <c r="A48" s="1" t="s">
        <v>76</v>
      </c>
      <c r="D48" s="8"/>
    </row>
    <row r="49" spans="1:10" ht="9" customHeight="1" x14ac:dyDescent="0.25">
      <c r="D49" s="8"/>
    </row>
    <row r="50" spans="1:10" ht="30.6" hidden="1" customHeight="1" x14ac:dyDescent="0.25">
      <c r="B50" s="5" t="s">
        <v>90</v>
      </c>
      <c r="C50" s="13" t="s">
        <v>91</v>
      </c>
      <c r="D50" s="8"/>
    </row>
    <row r="51" spans="1:10" ht="39" hidden="1" customHeight="1" x14ac:dyDescent="0.25">
      <c r="B51" s="5" t="s">
        <v>77</v>
      </c>
      <c r="C51" s="13" t="s">
        <v>78</v>
      </c>
      <c r="D51" s="8"/>
    </row>
    <row r="52" spans="1:10" ht="44.4" hidden="1" customHeight="1" x14ac:dyDescent="0.25">
      <c r="B52" s="5" t="s">
        <v>79</v>
      </c>
      <c r="C52" s="13" t="s">
        <v>80</v>
      </c>
      <c r="D52" s="8"/>
    </row>
    <row r="53" spans="1:10" ht="36.6" hidden="1" customHeight="1" x14ac:dyDescent="0.25">
      <c r="B53" s="5" t="s">
        <v>81</v>
      </c>
      <c r="C53" s="13" t="s">
        <v>94</v>
      </c>
      <c r="D53" s="8"/>
    </row>
    <row r="54" spans="1:10" ht="40.799999999999997" hidden="1" customHeight="1" x14ac:dyDescent="0.25">
      <c r="B54" s="5" t="s">
        <v>92</v>
      </c>
      <c r="C54" s="13" t="s">
        <v>93</v>
      </c>
      <c r="D54" s="8"/>
    </row>
    <row r="55" spans="1:10" ht="17.399999999999999" customHeight="1" x14ac:dyDescent="0.25"/>
    <row r="56" spans="1:10" s="4" customFormat="1" x14ac:dyDescent="0.25">
      <c r="A56" s="1"/>
      <c r="B56" s="5"/>
      <c r="C56" s="8"/>
      <c r="D56" s="12"/>
      <c r="E56" s="8"/>
      <c r="F56" s="16"/>
      <c r="G56" s="8"/>
      <c r="H56" s="19"/>
      <c r="I56" s="1"/>
      <c r="J56" s="24"/>
    </row>
  </sheetData>
  <mergeCells count="26">
    <mergeCell ref="A6:D6"/>
    <mergeCell ref="A41:G41"/>
    <mergeCell ref="A1:L1"/>
    <mergeCell ref="A2:L2"/>
    <mergeCell ref="A3:D3"/>
    <mergeCell ref="A4:L4"/>
    <mergeCell ref="A5:D5"/>
    <mergeCell ref="H11:I11"/>
    <mergeCell ref="J11:K11"/>
    <mergeCell ref="A7:H7"/>
    <mergeCell ref="A8:L8"/>
    <mergeCell ref="A10:A12"/>
    <mergeCell ref="B10:B12"/>
    <mergeCell ref="C10:C12"/>
    <mergeCell ref="D10:D12"/>
    <mergeCell ref="E10:G11"/>
    <mergeCell ref="H10:K10"/>
    <mergeCell ref="L10:L12"/>
    <mergeCell ref="D46:F46"/>
    <mergeCell ref="G46:H46"/>
    <mergeCell ref="D47:F47"/>
    <mergeCell ref="G47:H47"/>
    <mergeCell ref="D42:F42"/>
    <mergeCell ref="G42:H42"/>
    <mergeCell ref="D43:F43"/>
    <mergeCell ref="G43:H43"/>
  </mergeCells>
  <pageMargins left="0.39370078740157483" right="0.15748031496062992" top="0.43307086614173229" bottom="0" header="0.11811023622047245" footer="0.15748031496062992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gp8</dc:creator>
  <cp:lastModifiedBy>gp8</cp:lastModifiedBy>
  <cp:lastPrinted>2018-06-11T11:20:16Z</cp:lastPrinted>
  <dcterms:created xsi:type="dcterms:W3CDTF">2018-06-11T10:03:43Z</dcterms:created>
  <dcterms:modified xsi:type="dcterms:W3CDTF">2018-06-14T11:47:03Z</dcterms:modified>
</cp:coreProperties>
</file>