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8" windowWidth="20640" windowHeight="11580"/>
  </bookViews>
  <sheets>
    <sheet name="Протокол итогов ЗЦП" sheetId="1" r:id="rId1"/>
  </sheets>
  <definedNames>
    <definedName name="_xlnm._FilterDatabase" localSheetId="0" hidden="1">'Протокол итогов ЗЦП'!$A$10:$Q$26</definedName>
    <definedName name="_xlnm.Print_Area" localSheetId="0">'Протокол итогов ЗЦП'!$A$1:$L$54</definedName>
  </definedNames>
  <calcPr calcId="145621"/>
</workbook>
</file>

<file path=xl/calcChain.xml><?xml version="1.0" encoding="utf-8"?>
<calcChain xmlns="http://schemas.openxmlformats.org/spreadsheetml/2006/main">
  <c r="I27" i="1" l="1"/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13" i="1"/>
  <c r="D32" i="1" l="1"/>
  <c r="K27" i="1"/>
  <c r="D46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3" i="1"/>
  <c r="G27" i="1" l="1"/>
</calcChain>
</file>

<file path=xl/sharedStrings.xml><?xml version="1.0" encoding="utf-8"?>
<sst xmlns="http://schemas.openxmlformats.org/spreadsheetml/2006/main" count="120" uniqueCount="86">
  <si>
    <r>
      <t xml:space="preserve">Наименование закупки: </t>
    </r>
    <r>
      <rPr>
        <b/>
        <sz val="10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</si>
  <si>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 xml:space="preserve">    2017 год</t>
  </si>
  <si>
    <t>№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</si>
  <si>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</si>
  <si>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</si>
  <si>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</si>
  <si>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</si>
  <si>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</si>
  <si>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</si>
  <si>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</si>
  <si>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№ п/п</t>
  </si>
  <si>
    <t>Адрес потенциального поставщика</t>
  </si>
  <si>
    <t>Председатель:</t>
  </si>
  <si>
    <t xml:space="preserve">заместитель главного врача по ЛД :  </t>
  </si>
  <si>
    <t>Члены комиссии:</t>
  </si>
  <si>
    <t>главный бухгалтер</t>
  </si>
  <si>
    <t>ИО главной медсестры</t>
  </si>
  <si>
    <t xml:space="preserve">провизор:         </t>
  </si>
  <si>
    <t>юрист</t>
  </si>
  <si>
    <t>Секретарь:</t>
  </si>
  <si>
    <t>бухгалтер по ГЗ</t>
  </si>
  <si>
    <t>Городская поликлиника №8</t>
  </si>
  <si>
    <t>Торговое наименование</t>
  </si>
  <si>
    <t>Наименование 
потенциального поставщика</t>
  </si>
  <si>
    <r>
      <t xml:space="preserve">Наименование заказчика (организатор) закупок – </t>
    </r>
    <r>
      <rPr>
        <b/>
        <sz val="10"/>
        <color theme="1"/>
        <rFont val="Times New Roman"/>
        <family val="1"/>
        <charset val="204"/>
      </rPr>
      <t>ГКП на ПХВ «Городская поликлиника №8» УЗ города Алматы.</t>
    </r>
  </si>
  <si>
    <t>Поставщики, присутствовавшие  при процедуре вскрытия конвертов с ценовыми предложениями: не присутствовали</t>
  </si>
  <si>
    <t>Главный бухгалтер</t>
  </si>
  <si>
    <t>Назарбекова Н.Б.</t>
  </si>
  <si>
    <t>Главная медсестра</t>
  </si>
  <si>
    <t>Абитаева Л.А.</t>
  </si>
  <si>
    <t>Рабилова А.Т</t>
  </si>
  <si>
    <t>Юрист</t>
  </si>
  <si>
    <t>ИТОГО</t>
  </si>
  <si>
    <t>И.О. заместителя главного врача</t>
  </si>
  <si>
    <t xml:space="preserve">об итогах  закупок  лекарственных средств, профилактических (иммунобиологических, диагностических,дезинфицирующих) препаратов, изделий медицинского назначения   способом «Запроса ценовых предложений», согласно Постановления Правительства Республики Казахстан от 30 октября 2009 года № 1729 </t>
  </si>
  <si>
    <t xml:space="preserve">Фотобумага  </t>
  </si>
  <si>
    <t>Гель  для УЗИ</t>
  </si>
  <si>
    <t>Гель  для ультразвуковых исследований высокой вязкости "Акугель", 5 литров</t>
  </si>
  <si>
    <t>канистра</t>
  </si>
  <si>
    <t>Гель для  ЭКГ</t>
  </si>
  <si>
    <t xml:space="preserve">Гелеобразное средство,электропроводящий, 260 мг </t>
  </si>
  <si>
    <t>бутылка</t>
  </si>
  <si>
    <t>Маммографическая  пленка MIN-RS</t>
  </si>
  <si>
    <t>Медицинская,размер  18*24  №100 шт</t>
  </si>
  <si>
    <t>упаковка</t>
  </si>
  <si>
    <t>Медицинская,размер  24*30 № 100 шт</t>
  </si>
  <si>
    <t xml:space="preserve">Проявитель  </t>
  </si>
  <si>
    <t>комплект</t>
  </si>
  <si>
    <t>Фиксаж</t>
  </si>
  <si>
    <t>Бумага для УЗИ</t>
  </si>
  <si>
    <t>Бумага  для принтеров совместимая 110ммх20м Может применяться  для  всех типов видеопринтеров.</t>
  </si>
  <si>
    <t>рулон</t>
  </si>
  <si>
    <t>Бумага диаграмная для ЭКГ</t>
  </si>
  <si>
    <t>Размер 215х25х16</t>
  </si>
  <si>
    <t>пачка</t>
  </si>
  <si>
    <t xml:space="preserve">Канюля </t>
  </si>
  <si>
    <t>Термопленка</t>
  </si>
  <si>
    <t>ТОО "Альянс"</t>
  </si>
  <si>
    <t>РК, г.Усть-Каменогорск, ул. Красина 12/2</t>
  </si>
  <si>
    <t>ТОО "Астана-Дәрі-41"</t>
  </si>
  <si>
    <t>Протокол №3</t>
  </si>
  <si>
    <r>
      <t xml:space="preserve">Дата окончания приема заявок: </t>
    </r>
    <r>
      <rPr>
        <b/>
        <sz val="10"/>
        <color theme="1"/>
        <rFont val="Times New Roman"/>
        <family val="1"/>
        <charset val="204"/>
      </rPr>
      <t>12</t>
    </r>
    <r>
      <rPr>
        <b/>
        <sz val="10"/>
        <rFont val="Times New Roman"/>
        <family val="1"/>
        <charset val="204"/>
      </rPr>
      <t>. 03. 2018 г, до 09:00 ч</t>
    </r>
  </si>
  <si>
    <r>
      <t xml:space="preserve">Дата начала приема заявок : </t>
    </r>
    <r>
      <rPr>
        <b/>
        <sz val="10"/>
        <rFont val="Times New Roman"/>
        <family val="1"/>
        <charset val="204"/>
      </rPr>
      <t xml:space="preserve">03. 03. 2018г. с 08:30 ч       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</si>
  <si>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 xml:space="preserve">Дата  протокола: </t>
    </r>
    <r>
      <rPr>
        <b/>
        <sz val="10"/>
        <rFont val="Times New Roman"/>
        <family val="1"/>
        <charset val="204"/>
      </rPr>
      <t>13. 03. 2018г. 14:18 ч.</t>
    </r>
  </si>
  <si>
    <t>штука</t>
  </si>
  <si>
    <t>Общая сумма</t>
  </si>
  <si>
    <t>06.03.2018г., 16:00 ч</t>
  </si>
  <si>
    <t>07.03.2018г., 14:20 ч</t>
  </si>
  <si>
    <t>Наименование 
 поставщика</t>
  </si>
  <si>
    <t>Адрес  поставщика</t>
  </si>
  <si>
    <t xml:space="preserve">РК, г. г.Алматы, Пятницкого, 52 </t>
  </si>
  <si>
    <t>1.Наименование и местонахождение потенциального поставщика, с которым будет заключен договор:</t>
  </si>
  <si>
    <t>2. Наименование и местонахождение  поставщика занявщим второе место:</t>
  </si>
  <si>
    <r>
      <t xml:space="preserve">Адрес заказчика (организатора) закупок: </t>
    </r>
    <r>
      <rPr>
        <b/>
        <sz val="10"/>
        <color theme="1"/>
        <rFont val="Times New Roman"/>
        <family val="1"/>
        <charset val="204"/>
      </rPr>
      <t xml:space="preserve">город Алматы,  улица Туркебаевa д.40. </t>
    </r>
  </si>
  <si>
    <t>Дата и время предоставления ценового предложения</t>
  </si>
  <si>
    <t>Размер 25,4х30,5 №100</t>
  </si>
  <si>
    <t xml:space="preserve">Книжка 110х140х142. Для аппарата Fukuda </t>
  </si>
  <si>
    <t>Z книжка 210х280х215. Для аппарата  Schiller АТ - 2</t>
  </si>
  <si>
    <t>Ширина 112 мм х 25 х 12, термочуствительная, для спирометра BTL-08-Spiro</t>
  </si>
  <si>
    <t>Бумага диаграмная для спирометра</t>
  </si>
  <si>
    <t>Одноразовая, внутривенная с катетером и инъекционным  клапаном. Размер   20G,  HEALFON</t>
  </si>
  <si>
    <t>Фармацевт</t>
  </si>
  <si>
    <t>Маукебай Г.Б.</t>
  </si>
  <si>
    <t>Садуакасова А.А.</t>
  </si>
  <si>
    <t>Ролики оригинальная UPT210BL  для  принтера 210mmх12,5m,UPT- 210 BL</t>
  </si>
  <si>
    <t>Объем 20 литров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</si>
</sst>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20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4" fillId="0" borderId="0"/>
    <xf numFmtId="0" fontId="19" fillId="0" borderId="0"/>
    <xf numFmtId="0" fontId="14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/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3" fontId="15" fillId="0" borderId="0" xfId="1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/>
    <xf numFmtId="0" fontId="17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Border="1" applyAlignment="1"/>
    <xf numFmtId="0" fontId="1" fillId="0" borderId="0" xfId="0" applyFont="1" applyFill="1" applyAlignment="1"/>
    <xf numFmtId="0" fontId="12" fillId="0" borderId="1" xfId="0" applyFont="1" applyFill="1" applyBorder="1"/>
    <xf numFmtId="0" fontId="12" fillId="0" borderId="1" xfId="0" applyFont="1" applyFill="1" applyBorder="1" applyAlignment="1"/>
    <xf numFmtId="0" fontId="8" fillId="0" borderId="1" xfId="0" applyFont="1" applyFill="1" applyBorder="1"/>
    <xf numFmtId="0" fontId="17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Border="1"/>
    <xf numFmtId="0" fontId="12" fillId="0" borderId="1" xfId="0" applyFont="1" applyBorder="1" applyAlignment="1"/>
    <xf numFmtId="0" fontId="18" fillId="0" borderId="1" xfId="0" applyFont="1" applyBorder="1" applyAlignment="1"/>
    <xf numFmtId="0" fontId="8" fillId="0" borderId="1" xfId="0" applyFont="1" applyFill="1" applyBorder="1" applyAlignment="1"/>
    <xf numFmtId="0" fontId="4" fillId="0" borderId="1" xfId="0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3" fontId="15" fillId="0" borderId="1" xfId="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14" fontId="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 wrapText="1"/>
    </xf>
    <xf numFmtId="4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/>
    <xf numFmtId="4" fontId="13" fillId="0" borderId="1" xfId="0" applyNumberFormat="1" applyFont="1" applyFill="1" applyBorder="1" applyAlignment="1"/>
    <xf numFmtId="0" fontId="13" fillId="0" borderId="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wrapText="1"/>
    </xf>
    <xf numFmtId="4" fontId="15" fillId="0" borderId="6" xfId="0" applyNumberFormat="1" applyFont="1" applyFill="1" applyBorder="1" applyAlignment="1">
      <alignment horizontal="right" wrapText="1"/>
    </xf>
    <xf numFmtId="4" fontId="13" fillId="0" borderId="5" xfId="0" applyNumberFormat="1" applyFont="1" applyFill="1" applyBorder="1"/>
    <xf numFmtId="4" fontId="13" fillId="0" borderId="6" xfId="0" applyNumberFormat="1" applyFont="1" applyFill="1" applyBorder="1"/>
    <xf numFmtId="3" fontId="13" fillId="0" borderId="6" xfId="0" applyNumberFormat="1" applyFont="1" applyFill="1" applyBorder="1"/>
    <xf numFmtId="0" fontId="13" fillId="0" borderId="17" xfId="0" applyFont="1" applyFill="1" applyBorder="1" applyAlignment="1">
      <alignment horizontal="center" wrapText="1"/>
    </xf>
    <xf numFmtId="4" fontId="15" fillId="0" borderId="5" xfId="0" applyNumberFormat="1" applyFont="1" applyFill="1" applyBorder="1" applyAlignment="1">
      <alignment horizontal="right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3" fontId="15" fillId="0" borderId="19" xfId="1" applyNumberFormat="1" applyFont="1" applyFill="1" applyBorder="1" applyAlignment="1">
      <alignment horizontal="center"/>
    </xf>
    <xf numFmtId="4" fontId="13" fillId="0" borderId="19" xfId="0" applyNumberFormat="1" applyFont="1" applyFill="1" applyBorder="1" applyAlignment="1"/>
    <xf numFmtId="4" fontId="15" fillId="0" borderId="21" xfId="0" applyNumberFormat="1" applyFont="1" applyFill="1" applyBorder="1" applyAlignment="1">
      <alignment horizontal="right" wrapText="1"/>
    </xf>
    <xf numFmtId="4" fontId="13" fillId="0" borderId="18" xfId="0" applyNumberFormat="1" applyFont="1" applyFill="1" applyBorder="1"/>
    <xf numFmtId="4" fontId="13" fillId="0" borderId="21" xfId="0" applyNumberFormat="1" applyFont="1" applyFill="1" applyBorder="1"/>
    <xf numFmtId="4" fontId="15" fillId="0" borderId="18" xfId="0" applyNumberFormat="1" applyFont="1" applyFill="1" applyBorder="1" applyAlignment="1">
      <alignment horizontal="right" wrapText="1"/>
    </xf>
    <xf numFmtId="0" fontId="13" fillId="0" borderId="22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3" fontId="15" fillId="0" borderId="16" xfId="1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/>
    <xf numFmtId="4" fontId="15" fillId="0" borderId="25" xfId="0" applyNumberFormat="1" applyFont="1" applyFill="1" applyBorder="1" applyAlignment="1">
      <alignment horizontal="right" wrapText="1"/>
    </xf>
    <xf numFmtId="4" fontId="13" fillId="0" borderId="23" xfId="0" applyNumberFormat="1" applyFont="1" applyFill="1" applyBorder="1"/>
    <xf numFmtId="4" fontId="13" fillId="0" borderId="25" xfId="0" applyNumberFormat="1" applyFont="1" applyFill="1" applyBorder="1"/>
    <xf numFmtId="4" fontId="15" fillId="0" borderId="23" xfId="0" applyNumberFormat="1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3" fillId="0" borderId="27" xfId="0" applyFont="1" applyFill="1" applyBorder="1" applyAlignment="1">
      <alignment horizontal="center" wrapText="1"/>
    </xf>
    <xf numFmtId="3" fontId="15" fillId="0" borderId="28" xfId="1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4" fontId="13" fillId="0" borderId="30" xfId="0" applyNumberFormat="1" applyFont="1" applyFill="1" applyBorder="1" applyAlignment="1">
      <alignment horizontal="right" wrapText="1"/>
    </xf>
    <xf numFmtId="4" fontId="16" fillId="0" borderId="29" xfId="0" applyNumberFormat="1" applyFont="1" applyFill="1" applyBorder="1" applyAlignment="1">
      <alignment horizontal="right" wrapText="1"/>
    </xf>
    <xf numFmtId="4" fontId="13" fillId="0" borderId="31" xfId="0" applyNumberFormat="1" applyFont="1" applyFill="1" applyBorder="1" applyAlignment="1">
      <alignment horizontal="right" wrapText="1"/>
    </xf>
    <xf numFmtId="4" fontId="16" fillId="0" borderId="30" xfId="0" applyNumberFormat="1" applyFont="1" applyFill="1" applyBorder="1" applyAlignment="1">
      <alignment horizontal="right" wrapText="1"/>
    </xf>
    <xf numFmtId="4" fontId="16" fillId="0" borderId="32" xfId="0" applyNumberFormat="1" applyFont="1" applyFill="1" applyBorder="1" applyAlignment="1">
      <alignment horizontal="right" wrapText="1"/>
    </xf>
    <xf numFmtId="4" fontId="16" fillId="0" borderId="3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3"/>
  <sheetViews>
    <sheetView tabSelected="1" zoomScale="115" zoomScaleNormal="115" zoomScaleSheetLayoutView="40" workbookViewId="0">
      <selection activeCell="B10" sqref="B10:B12"/>
    </sheetView>
  </sheetViews>
  <sheetFormatPr defaultColWidth="9.109375" defaultRowHeight="13.8" x14ac:dyDescent="0.25"/>
  <cols>
    <col min="1" max="1" width="5.88671875" style="3" customWidth="1"/>
    <col min="2" max="2" width="34.44140625" style="3" customWidth="1"/>
    <col min="3" max="3" width="40.109375" style="3" customWidth="1"/>
    <col min="4" max="4" width="8.44140625" style="12" customWidth="1"/>
    <col min="5" max="5" width="8" style="3" bestFit="1" customWidth="1"/>
    <col min="6" max="6" width="11.21875" style="3" bestFit="1" customWidth="1"/>
    <col min="7" max="7" width="11.33203125" style="3" bestFit="1" customWidth="1"/>
    <col min="8" max="8" width="9.5546875" style="3" customWidth="1"/>
    <col min="9" max="9" width="12.21875" style="3" customWidth="1"/>
    <col min="10" max="10" width="8.88671875" style="6" customWidth="1"/>
    <col min="11" max="11" width="16.5546875" style="6" customWidth="1"/>
    <col min="12" max="12" width="17.5546875" style="6" customWidth="1"/>
    <col min="13" max="13" width="14.109375" style="8" customWidth="1"/>
    <col min="14" max="15" width="14.109375" style="7" customWidth="1"/>
    <col min="16" max="16" width="16.5546875" style="7" customWidth="1"/>
    <col min="17" max="17" width="14.44140625" style="3" customWidth="1"/>
    <col min="18" max="18" width="14.6640625" style="3" customWidth="1"/>
    <col min="19" max="19" width="15.44140625" style="3" customWidth="1"/>
    <col min="20" max="16384" width="9.109375" style="3"/>
  </cols>
  <sheetData>
    <row r="1" spans="1:19" ht="14.4" x14ac:dyDescent="0.3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54"/>
      <c r="K1" s="54"/>
      <c r="L1" s="34"/>
      <c r="M1" s="1"/>
      <c r="N1" s="2"/>
      <c r="O1" s="2"/>
      <c r="P1" s="2"/>
      <c r="Q1" s="2"/>
      <c r="R1" s="2"/>
      <c r="S1" s="2"/>
    </row>
    <row r="2" spans="1:19" ht="41.25" customHeight="1" x14ac:dyDescent="0.25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4"/>
      <c r="M2" s="5"/>
      <c r="N2" s="4"/>
      <c r="O2" s="4"/>
      <c r="P2" s="4"/>
      <c r="Q2" s="4"/>
      <c r="R2" s="4"/>
      <c r="S2" s="4"/>
    </row>
    <row r="3" spans="1:19" ht="18" customHeight="1" x14ac:dyDescent="0.25">
      <c r="A3" s="117" t="s">
        <v>63</v>
      </c>
      <c r="B3" s="117"/>
      <c r="C3" s="117"/>
      <c r="D3" s="117"/>
      <c r="E3" s="46"/>
      <c r="F3" s="46"/>
      <c r="G3" s="46"/>
      <c r="H3" s="46"/>
      <c r="I3" s="46"/>
      <c r="J3" s="46"/>
      <c r="K3" s="46"/>
      <c r="L3" s="46"/>
      <c r="M3" s="5"/>
      <c r="N3" s="3"/>
      <c r="O3" s="3"/>
      <c r="P3" s="3"/>
    </row>
    <row r="4" spans="1:19" ht="15.75" customHeight="1" x14ac:dyDescent="0.25">
      <c r="A4" s="114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9" ht="15" customHeight="1" x14ac:dyDescent="0.25">
      <c r="A5" s="114" t="s">
        <v>62</v>
      </c>
      <c r="B5" s="114"/>
      <c r="C5" s="114"/>
      <c r="D5" s="114"/>
      <c r="E5" s="53"/>
      <c r="F5" s="53"/>
      <c r="G5" s="53"/>
      <c r="H5" s="53"/>
      <c r="I5" s="53"/>
      <c r="J5" s="53"/>
      <c r="K5" s="53"/>
      <c r="L5" s="53"/>
      <c r="M5" s="10"/>
      <c r="N5" s="9"/>
      <c r="O5" s="9"/>
      <c r="P5" s="9"/>
      <c r="Q5" s="53"/>
      <c r="R5" s="53"/>
    </row>
    <row r="6" spans="1:19" ht="15" customHeight="1" x14ac:dyDescent="0.25">
      <c r="A6" s="114" t="s">
        <v>61</v>
      </c>
      <c r="B6" s="114"/>
      <c r="C6" s="114"/>
      <c r="D6" s="114"/>
    </row>
    <row r="7" spans="1:19" ht="15" customHeight="1" x14ac:dyDescent="0.25">
      <c r="A7" s="114" t="s">
        <v>24</v>
      </c>
      <c r="B7" s="114"/>
      <c r="C7" s="114"/>
      <c r="D7" s="114"/>
      <c r="E7" s="114"/>
      <c r="F7" s="114"/>
      <c r="G7" s="114"/>
      <c r="H7" s="114"/>
      <c r="I7" s="53"/>
    </row>
    <row r="8" spans="1:19" ht="16.8" customHeight="1" x14ac:dyDescent="0.3">
      <c r="A8" s="118" t="s">
        <v>73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"/>
      <c r="N8" s="51"/>
      <c r="O8" s="51"/>
      <c r="Q8" s="119" t="s">
        <v>1</v>
      </c>
      <c r="R8" s="119"/>
      <c r="S8" s="119"/>
    </row>
    <row r="9" spans="1:19" ht="13.5" customHeight="1" thickBot="1" x14ac:dyDescent="0.3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11"/>
      <c r="N9" s="51"/>
      <c r="O9" s="51"/>
      <c r="Q9" s="52"/>
      <c r="R9" s="52"/>
      <c r="S9" s="52"/>
    </row>
    <row r="10" spans="1:19" s="12" customFormat="1" ht="21" customHeight="1" x14ac:dyDescent="0.2">
      <c r="A10" s="135" t="s">
        <v>2</v>
      </c>
      <c r="B10" s="138" t="s">
        <v>22</v>
      </c>
      <c r="C10" s="141" t="s">
        <v>3</v>
      </c>
      <c r="D10" s="144" t="s">
        <v>4</v>
      </c>
      <c r="E10" s="147" t="s">
        <v>21</v>
      </c>
      <c r="F10" s="147"/>
      <c r="G10" s="148"/>
      <c r="H10" s="120" t="s">
        <v>5</v>
      </c>
      <c r="I10" s="121"/>
      <c r="J10" s="121"/>
      <c r="K10" s="121"/>
      <c r="L10" s="126" t="s">
        <v>6</v>
      </c>
      <c r="M10" s="15"/>
      <c r="N10" s="15"/>
      <c r="O10" s="16"/>
      <c r="P10" s="13"/>
      <c r="Q10" s="14"/>
    </row>
    <row r="11" spans="1:19" s="12" customFormat="1" ht="21.75" customHeight="1" x14ac:dyDescent="0.2">
      <c r="A11" s="136"/>
      <c r="B11" s="139"/>
      <c r="C11" s="142"/>
      <c r="D11" s="145"/>
      <c r="E11" s="129" t="s">
        <v>7</v>
      </c>
      <c r="F11" s="129" t="s">
        <v>8</v>
      </c>
      <c r="G11" s="131" t="s">
        <v>9</v>
      </c>
      <c r="H11" s="133" t="s">
        <v>57</v>
      </c>
      <c r="I11" s="134"/>
      <c r="J11" s="134" t="s">
        <v>59</v>
      </c>
      <c r="K11" s="134"/>
      <c r="L11" s="127"/>
      <c r="M11" s="14"/>
      <c r="N11" s="14"/>
    </row>
    <row r="12" spans="1:19" s="12" customFormat="1" ht="21" thickBot="1" x14ac:dyDescent="0.25">
      <c r="A12" s="137"/>
      <c r="B12" s="140"/>
      <c r="C12" s="143"/>
      <c r="D12" s="146"/>
      <c r="E12" s="130"/>
      <c r="F12" s="130"/>
      <c r="G12" s="132"/>
      <c r="H12" s="90" t="s">
        <v>8</v>
      </c>
      <c r="I12" s="91" t="s">
        <v>9</v>
      </c>
      <c r="J12" s="91" t="s">
        <v>8</v>
      </c>
      <c r="K12" s="91" t="s">
        <v>9</v>
      </c>
      <c r="L12" s="128"/>
      <c r="M12" s="14"/>
      <c r="N12" s="14"/>
    </row>
    <row r="13" spans="1:19" s="17" customFormat="1" ht="24" x14ac:dyDescent="0.25">
      <c r="A13" s="80">
        <v>1</v>
      </c>
      <c r="B13" s="81" t="s">
        <v>35</v>
      </c>
      <c r="C13" s="82" t="s">
        <v>84</v>
      </c>
      <c r="D13" s="80" t="s">
        <v>64</v>
      </c>
      <c r="E13" s="83">
        <v>65</v>
      </c>
      <c r="F13" s="84">
        <v>45000</v>
      </c>
      <c r="G13" s="85">
        <f>E13*F13</f>
        <v>2925000</v>
      </c>
      <c r="H13" s="86">
        <v>44700</v>
      </c>
      <c r="I13" s="87">
        <f>E13*H13</f>
        <v>2905500</v>
      </c>
      <c r="J13" s="88">
        <v>45000</v>
      </c>
      <c r="K13" s="85">
        <f t="shared" ref="K13:K26" si="0">E13*J13</f>
        <v>2925000</v>
      </c>
      <c r="L13" s="89" t="s">
        <v>57</v>
      </c>
    </row>
    <row r="14" spans="1:19" s="17" customFormat="1" ht="24" x14ac:dyDescent="0.25">
      <c r="A14" s="71">
        <v>2</v>
      </c>
      <c r="B14" s="65" t="s">
        <v>36</v>
      </c>
      <c r="C14" s="72" t="s">
        <v>37</v>
      </c>
      <c r="D14" s="71" t="s">
        <v>38</v>
      </c>
      <c r="E14" s="49">
        <v>25</v>
      </c>
      <c r="F14" s="70">
        <v>5950</v>
      </c>
      <c r="G14" s="74">
        <f t="shared" ref="G14:G26" si="1">E14*F14</f>
        <v>148750</v>
      </c>
      <c r="H14" s="75">
        <v>5000</v>
      </c>
      <c r="I14" s="76">
        <f t="shared" ref="I14:I26" si="2">E14*H14</f>
        <v>125000</v>
      </c>
      <c r="J14" s="79">
        <v>5100</v>
      </c>
      <c r="K14" s="74">
        <f t="shared" si="0"/>
        <v>127500</v>
      </c>
      <c r="L14" s="78" t="s">
        <v>57</v>
      </c>
    </row>
    <row r="15" spans="1:19" s="17" customFormat="1" ht="12" x14ac:dyDescent="0.25">
      <c r="A15" s="71">
        <v>3</v>
      </c>
      <c r="B15" s="65" t="s">
        <v>39</v>
      </c>
      <c r="C15" s="72" t="s">
        <v>40</v>
      </c>
      <c r="D15" s="71" t="s">
        <v>41</v>
      </c>
      <c r="E15" s="49">
        <v>40</v>
      </c>
      <c r="F15" s="70">
        <v>650</v>
      </c>
      <c r="G15" s="74">
        <f t="shared" si="1"/>
        <v>26000</v>
      </c>
      <c r="H15" s="75">
        <v>600</v>
      </c>
      <c r="I15" s="76">
        <f t="shared" si="2"/>
        <v>24000</v>
      </c>
      <c r="J15" s="79">
        <v>620</v>
      </c>
      <c r="K15" s="74">
        <f t="shared" si="0"/>
        <v>24800</v>
      </c>
      <c r="L15" s="78" t="s">
        <v>57</v>
      </c>
    </row>
    <row r="16" spans="1:19" s="17" customFormat="1" ht="12" x14ac:dyDescent="0.25">
      <c r="A16" s="71">
        <v>4</v>
      </c>
      <c r="B16" s="65" t="s">
        <v>42</v>
      </c>
      <c r="C16" s="72" t="s">
        <v>43</v>
      </c>
      <c r="D16" s="71" t="s">
        <v>44</v>
      </c>
      <c r="E16" s="49">
        <v>9</v>
      </c>
      <c r="F16" s="70">
        <v>30000</v>
      </c>
      <c r="G16" s="74">
        <f t="shared" si="1"/>
        <v>270000</v>
      </c>
      <c r="H16" s="75">
        <v>29000</v>
      </c>
      <c r="I16" s="76">
        <f t="shared" si="2"/>
        <v>261000</v>
      </c>
      <c r="J16" s="79">
        <v>29200</v>
      </c>
      <c r="K16" s="74">
        <f t="shared" si="0"/>
        <v>262800</v>
      </c>
      <c r="L16" s="78" t="s">
        <v>57</v>
      </c>
    </row>
    <row r="17" spans="1:19" s="17" customFormat="1" ht="12" x14ac:dyDescent="0.25">
      <c r="A17" s="71">
        <v>5</v>
      </c>
      <c r="B17" s="65" t="s">
        <v>42</v>
      </c>
      <c r="C17" s="73" t="s">
        <v>45</v>
      </c>
      <c r="D17" s="71" t="s">
        <v>44</v>
      </c>
      <c r="E17" s="49">
        <v>21</v>
      </c>
      <c r="F17" s="70">
        <v>48200</v>
      </c>
      <c r="G17" s="74">
        <f t="shared" si="1"/>
        <v>1012200</v>
      </c>
      <c r="H17" s="75">
        <v>48000</v>
      </c>
      <c r="I17" s="77">
        <f t="shared" si="2"/>
        <v>1008000</v>
      </c>
      <c r="J17" s="79">
        <v>48050</v>
      </c>
      <c r="K17" s="74">
        <f t="shared" si="0"/>
        <v>1009050</v>
      </c>
      <c r="L17" s="78" t="s">
        <v>57</v>
      </c>
    </row>
    <row r="18" spans="1:19" s="17" customFormat="1" ht="12" x14ac:dyDescent="0.25">
      <c r="A18" s="71">
        <v>6</v>
      </c>
      <c r="B18" s="48" t="s">
        <v>46</v>
      </c>
      <c r="C18" s="73" t="s">
        <v>85</v>
      </c>
      <c r="D18" s="71" t="s">
        <v>47</v>
      </c>
      <c r="E18" s="49">
        <v>8</v>
      </c>
      <c r="F18" s="70">
        <v>15200</v>
      </c>
      <c r="G18" s="74">
        <f t="shared" si="1"/>
        <v>121600</v>
      </c>
      <c r="H18" s="75">
        <v>15000</v>
      </c>
      <c r="I18" s="76">
        <f t="shared" si="2"/>
        <v>120000</v>
      </c>
      <c r="J18" s="79">
        <v>15150</v>
      </c>
      <c r="K18" s="74">
        <f t="shared" si="0"/>
        <v>121200</v>
      </c>
      <c r="L18" s="78" t="s">
        <v>57</v>
      </c>
    </row>
    <row r="19" spans="1:19" s="17" customFormat="1" ht="12" x14ac:dyDescent="0.25">
      <c r="A19" s="71">
        <v>7</v>
      </c>
      <c r="B19" s="65" t="s">
        <v>48</v>
      </c>
      <c r="C19" s="72" t="s">
        <v>85</v>
      </c>
      <c r="D19" s="71" t="s">
        <v>47</v>
      </c>
      <c r="E19" s="49">
        <v>8</v>
      </c>
      <c r="F19" s="70">
        <v>10200</v>
      </c>
      <c r="G19" s="74">
        <f t="shared" si="1"/>
        <v>81600</v>
      </c>
      <c r="H19" s="75">
        <v>10000</v>
      </c>
      <c r="I19" s="76">
        <f t="shared" si="2"/>
        <v>80000</v>
      </c>
      <c r="J19" s="79">
        <v>10120</v>
      </c>
      <c r="K19" s="74">
        <f t="shared" si="0"/>
        <v>80960</v>
      </c>
      <c r="L19" s="78" t="s">
        <v>57</v>
      </c>
    </row>
    <row r="20" spans="1:19" s="17" customFormat="1" ht="24" x14ac:dyDescent="0.25">
      <c r="A20" s="71">
        <v>8</v>
      </c>
      <c r="B20" s="65" t="s">
        <v>49</v>
      </c>
      <c r="C20" s="72" t="s">
        <v>50</v>
      </c>
      <c r="D20" s="71" t="s">
        <v>51</v>
      </c>
      <c r="E20" s="49">
        <v>100</v>
      </c>
      <c r="F20" s="70">
        <v>5800</v>
      </c>
      <c r="G20" s="74">
        <f t="shared" si="1"/>
        <v>580000</v>
      </c>
      <c r="H20" s="75">
        <v>5750</v>
      </c>
      <c r="I20" s="76">
        <f t="shared" si="2"/>
        <v>575000</v>
      </c>
      <c r="J20" s="79">
        <v>5800</v>
      </c>
      <c r="K20" s="74">
        <f t="shared" si="0"/>
        <v>580000</v>
      </c>
      <c r="L20" s="78" t="s">
        <v>57</v>
      </c>
    </row>
    <row r="21" spans="1:19" s="17" customFormat="1" ht="12" x14ac:dyDescent="0.25">
      <c r="A21" s="71">
        <v>9</v>
      </c>
      <c r="B21" s="65" t="s">
        <v>52</v>
      </c>
      <c r="C21" s="72" t="s">
        <v>53</v>
      </c>
      <c r="D21" s="71" t="s">
        <v>51</v>
      </c>
      <c r="E21" s="49">
        <v>20</v>
      </c>
      <c r="F21" s="70">
        <v>1400</v>
      </c>
      <c r="G21" s="74">
        <f t="shared" si="1"/>
        <v>28000</v>
      </c>
      <c r="H21" s="75">
        <v>1200</v>
      </c>
      <c r="I21" s="76">
        <f t="shared" si="2"/>
        <v>24000</v>
      </c>
      <c r="J21" s="79">
        <v>1300</v>
      </c>
      <c r="K21" s="74">
        <f t="shared" si="0"/>
        <v>26000</v>
      </c>
      <c r="L21" s="78" t="s">
        <v>57</v>
      </c>
    </row>
    <row r="22" spans="1:19" s="17" customFormat="1" ht="12" x14ac:dyDescent="0.25">
      <c r="A22" s="71">
        <v>10</v>
      </c>
      <c r="B22" s="65" t="s">
        <v>52</v>
      </c>
      <c r="C22" s="72" t="s">
        <v>76</v>
      </c>
      <c r="D22" s="71" t="s">
        <v>54</v>
      </c>
      <c r="E22" s="49">
        <v>1000</v>
      </c>
      <c r="F22" s="70">
        <v>620</v>
      </c>
      <c r="G22" s="74">
        <f t="shared" si="1"/>
        <v>620000</v>
      </c>
      <c r="H22" s="75">
        <v>600</v>
      </c>
      <c r="I22" s="76">
        <f t="shared" si="2"/>
        <v>600000</v>
      </c>
      <c r="J22" s="79">
        <v>610</v>
      </c>
      <c r="K22" s="74">
        <f t="shared" si="0"/>
        <v>610000</v>
      </c>
      <c r="L22" s="78" t="s">
        <v>57</v>
      </c>
    </row>
    <row r="23" spans="1:19" s="17" customFormat="1" ht="12" x14ac:dyDescent="0.25">
      <c r="A23" s="71">
        <v>11</v>
      </c>
      <c r="B23" s="65" t="s">
        <v>52</v>
      </c>
      <c r="C23" s="72" t="s">
        <v>77</v>
      </c>
      <c r="D23" s="71" t="s">
        <v>54</v>
      </c>
      <c r="E23" s="49">
        <v>360</v>
      </c>
      <c r="F23" s="70">
        <v>3500</v>
      </c>
      <c r="G23" s="74">
        <f t="shared" si="1"/>
        <v>1260000</v>
      </c>
      <c r="H23" s="75">
        <v>3400</v>
      </c>
      <c r="I23" s="76">
        <f t="shared" si="2"/>
        <v>1224000</v>
      </c>
      <c r="J23" s="79">
        <v>3500</v>
      </c>
      <c r="K23" s="74">
        <f t="shared" si="0"/>
        <v>1260000</v>
      </c>
      <c r="L23" s="78" t="s">
        <v>57</v>
      </c>
    </row>
    <row r="24" spans="1:19" s="17" customFormat="1" ht="24" x14ac:dyDescent="0.25">
      <c r="A24" s="71">
        <v>12</v>
      </c>
      <c r="B24" s="65" t="s">
        <v>79</v>
      </c>
      <c r="C24" s="73" t="s">
        <v>78</v>
      </c>
      <c r="D24" s="71" t="s">
        <v>51</v>
      </c>
      <c r="E24" s="49">
        <v>120</v>
      </c>
      <c r="F24" s="70">
        <v>700</v>
      </c>
      <c r="G24" s="74">
        <f t="shared" si="1"/>
        <v>84000</v>
      </c>
      <c r="H24" s="75">
        <v>640</v>
      </c>
      <c r="I24" s="76">
        <f t="shared" si="2"/>
        <v>76800</v>
      </c>
      <c r="J24" s="79">
        <v>650</v>
      </c>
      <c r="K24" s="74">
        <f t="shared" si="0"/>
        <v>78000</v>
      </c>
      <c r="L24" s="78" t="s">
        <v>57</v>
      </c>
    </row>
    <row r="25" spans="1:19" s="17" customFormat="1" ht="24" x14ac:dyDescent="0.25">
      <c r="A25" s="71">
        <v>13</v>
      </c>
      <c r="B25" s="48" t="s">
        <v>55</v>
      </c>
      <c r="C25" s="73" t="s">
        <v>80</v>
      </c>
      <c r="D25" s="71" t="s">
        <v>64</v>
      </c>
      <c r="E25" s="50">
        <v>530</v>
      </c>
      <c r="F25" s="70">
        <v>105</v>
      </c>
      <c r="G25" s="74">
        <f t="shared" si="1"/>
        <v>55650</v>
      </c>
      <c r="H25" s="75">
        <v>100</v>
      </c>
      <c r="I25" s="76">
        <f t="shared" si="2"/>
        <v>53000</v>
      </c>
      <c r="J25" s="79">
        <v>102</v>
      </c>
      <c r="K25" s="74">
        <f t="shared" si="0"/>
        <v>54060</v>
      </c>
      <c r="L25" s="78" t="s">
        <v>57</v>
      </c>
    </row>
    <row r="26" spans="1:19" s="17" customFormat="1" ht="18" customHeight="1" thickBot="1" x14ac:dyDescent="0.3">
      <c r="A26" s="92">
        <v>14</v>
      </c>
      <c r="B26" s="93" t="s">
        <v>56</v>
      </c>
      <c r="C26" s="94" t="s">
        <v>75</v>
      </c>
      <c r="D26" s="92" t="s">
        <v>44</v>
      </c>
      <c r="E26" s="95">
        <v>50</v>
      </c>
      <c r="F26" s="96">
        <v>62200</v>
      </c>
      <c r="G26" s="97">
        <f t="shared" si="1"/>
        <v>3110000</v>
      </c>
      <c r="H26" s="98">
        <v>62000</v>
      </c>
      <c r="I26" s="99">
        <f t="shared" si="2"/>
        <v>3100000</v>
      </c>
      <c r="J26" s="100">
        <v>62020</v>
      </c>
      <c r="K26" s="97">
        <f t="shared" si="0"/>
        <v>3101000</v>
      </c>
      <c r="L26" s="101" t="s">
        <v>57</v>
      </c>
    </row>
    <row r="27" spans="1:19" s="17" customFormat="1" ht="19.5" customHeight="1" thickBot="1" x14ac:dyDescent="0.3">
      <c r="A27" s="102"/>
      <c r="B27" s="103" t="s">
        <v>32</v>
      </c>
      <c r="C27" s="104"/>
      <c r="D27" s="105"/>
      <c r="E27" s="106"/>
      <c r="F27" s="107"/>
      <c r="G27" s="109">
        <f>SUM(G13:G26)</f>
        <v>10322800</v>
      </c>
      <c r="H27" s="110"/>
      <c r="I27" s="112">
        <f>SUM(I13:I26)</f>
        <v>10176300</v>
      </c>
      <c r="J27" s="113"/>
      <c r="K27" s="111">
        <f>SUM(K13:K26)</f>
        <v>10260370</v>
      </c>
      <c r="L27" s="108"/>
      <c r="M27" s="18"/>
    </row>
    <row r="28" spans="1:19" s="12" customFormat="1" ht="23.25" customHeight="1" x14ac:dyDescent="0.25">
      <c r="A28" s="15"/>
      <c r="B28" s="15"/>
      <c r="C28" s="14"/>
      <c r="D28" s="14"/>
      <c r="E28" s="14"/>
      <c r="F28" s="14"/>
      <c r="G28" s="14"/>
      <c r="H28" s="14"/>
      <c r="I28" s="14">
        <v>10176300</v>
      </c>
      <c r="J28" s="19"/>
      <c r="K28" s="19"/>
      <c r="L28" s="20"/>
      <c r="M28" s="22"/>
      <c r="N28" s="21"/>
      <c r="O28" s="21"/>
      <c r="P28" s="21"/>
      <c r="Q28" s="14"/>
      <c r="R28" s="14"/>
      <c r="S28" s="14"/>
    </row>
    <row r="29" spans="1:19" s="23" customFormat="1" ht="11.4" customHeight="1" x14ac:dyDescent="0.2">
      <c r="A29" s="125" t="s">
        <v>71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s="12" customFormat="1" ht="11.25" customHeight="1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</row>
    <row r="31" spans="1:19" s="62" customFormat="1" ht="37.200000000000003" customHeight="1" x14ac:dyDescent="0.3">
      <c r="A31" s="59" t="s">
        <v>10</v>
      </c>
      <c r="B31" s="60" t="s">
        <v>23</v>
      </c>
      <c r="C31" s="59" t="s">
        <v>11</v>
      </c>
      <c r="D31" s="149" t="s">
        <v>65</v>
      </c>
      <c r="E31" s="149"/>
      <c r="F31" s="149"/>
      <c r="G31" s="149" t="s">
        <v>74</v>
      </c>
      <c r="H31" s="149"/>
      <c r="I31" s="61"/>
      <c r="L31" s="63"/>
      <c r="M31" s="63"/>
      <c r="N31" s="63"/>
      <c r="O31" s="63"/>
    </row>
    <row r="32" spans="1:19" s="69" customFormat="1" ht="22.8" customHeight="1" x14ac:dyDescent="0.25">
      <c r="A32" s="47">
        <v>1</v>
      </c>
      <c r="B32" s="64" t="s">
        <v>57</v>
      </c>
      <c r="C32" s="65" t="s">
        <v>58</v>
      </c>
      <c r="D32" s="150">
        <f>I27</f>
        <v>10176300</v>
      </c>
      <c r="E32" s="150"/>
      <c r="F32" s="150"/>
      <c r="G32" s="150" t="s">
        <v>66</v>
      </c>
      <c r="H32" s="150"/>
      <c r="I32" s="66"/>
      <c r="J32" s="67"/>
      <c r="K32" s="67"/>
      <c r="L32" s="67"/>
      <c r="M32" s="67"/>
      <c r="N32" s="68"/>
      <c r="O32" s="68"/>
    </row>
    <row r="33" spans="1:17" s="12" customFormat="1" ht="18.75" hidden="1" customHeight="1" x14ac:dyDescent="0.2">
      <c r="A33" s="37" t="s">
        <v>12</v>
      </c>
      <c r="B33" s="37"/>
      <c r="C33" s="122"/>
      <c r="D33" s="122"/>
      <c r="E33" s="123"/>
      <c r="F33" s="124"/>
      <c r="G33" s="20"/>
      <c r="H33" s="20"/>
      <c r="I33" s="20"/>
      <c r="J33" s="21"/>
      <c r="K33" s="21"/>
      <c r="L33" s="21"/>
      <c r="M33" s="21"/>
      <c r="N33" s="21"/>
      <c r="O33" s="14"/>
      <c r="P33" s="14"/>
      <c r="Q33" s="14"/>
    </row>
    <row r="34" spans="1:17" s="26" customFormat="1" ht="13.5" hidden="1" customHeight="1" x14ac:dyDescent="0.25">
      <c r="A34" s="38"/>
      <c r="B34" s="36" t="s">
        <v>13</v>
      </c>
      <c r="C34" s="122"/>
      <c r="D34" s="122"/>
      <c r="E34" s="123"/>
      <c r="F34" s="124"/>
      <c r="G34" s="28"/>
      <c r="H34" s="27"/>
      <c r="I34" s="27"/>
      <c r="J34" s="27"/>
      <c r="K34" s="27"/>
      <c r="L34" s="27"/>
      <c r="M34" s="27"/>
      <c r="N34" s="27"/>
      <c r="O34" s="27"/>
      <c r="P34" s="27"/>
    </row>
    <row r="35" spans="1:17" s="26" customFormat="1" ht="22.5" hidden="1" customHeight="1" x14ac:dyDescent="0.25">
      <c r="A35" s="39" t="s">
        <v>14</v>
      </c>
      <c r="B35" s="39"/>
      <c r="C35" s="122"/>
      <c r="D35" s="122"/>
      <c r="E35" s="123"/>
      <c r="F35" s="12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s="26" customFormat="1" ht="22.5" hidden="1" customHeight="1" x14ac:dyDescent="0.25">
      <c r="A36" s="38"/>
      <c r="B36" s="36" t="s">
        <v>15</v>
      </c>
      <c r="C36" s="122"/>
      <c r="D36" s="122"/>
      <c r="E36" s="123"/>
      <c r="F36" s="124"/>
      <c r="G36" s="28"/>
      <c r="H36" s="27"/>
      <c r="I36" s="27"/>
      <c r="J36" s="27"/>
      <c r="K36" s="27"/>
      <c r="L36" s="27"/>
      <c r="M36" s="27"/>
      <c r="N36" s="27"/>
      <c r="O36" s="27"/>
      <c r="P36" s="27"/>
    </row>
    <row r="37" spans="1:17" s="29" customFormat="1" ht="24.75" hidden="1" customHeight="1" x14ac:dyDescent="0.25">
      <c r="A37" s="40"/>
      <c r="B37" s="41" t="s">
        <v>16</v>
      </c>
      <c r="C37" s="122"/>
      <c r="D37" s="122"/>
      <c r="E37" s="123"/>
      <c r="F37" s="124"/>
      <c r="G37" s="32"/>
      <c r="H37" s="32"/>
      <c r="I37" s="32"/>
      <c r="J37" s="27"/>
      <c r="K37" s="27"/>
      <c r="L37" s="27"/>
    </row>
    <row r="38" spans="1:17" s="26" customFormat="1" ht="18" hidden="1" customHeight="1" x14ac:dyDescent="0.25">
      <c r="A38" s="38"/>
      <c r="B38" s="36" t="s">
        <v>17</v>
      </c>
      <c r="C38" s="122"/>
      <c r="D38" s="122"/>
      <c r="E38" s="123"/>
      <c r="F38" s="124"/>
      <c r="G38" s="28"/>
      <c r="H38" s="27"/>
      <c r="I38" s="27"/>
      <c r="J38" s="27"/>
      <c r="K38" s="27"/>
      <c r="L38" s="27"/>
      <c r="M38" s="27"/>
      <c r="N38" s="27"/>
      <c r="O38" s="27"/>
      <c r="P38" s="27"/>
    </row>
    <row r="39" spans="1:17" s="30" customFormat="1" ht="27" hidden="1" customHeight="1" x14ac:dyDescent="0.25">
      <c r="A39" s="42"/>
      <c r="B39" s="41" t="s">
        <v>18</v>
      </c>
      <c r="C39" s="122"/>
      <c r="D39" s="122"/>
      <c r="E39" s="123"/>
      <c r="F39" s="124"/>
      <c r="G39" s="33"/>
      <c r="H39" s="33"/>
      <c r="I39" s="33"/>
      <c r="J39" s="33"/>
      <c r="K39" s="33"/>
      <c r="L39" s="33"/>
      <c r="M39" s="31"/>
    </row>
    <row r="40" spans="1:17" s="12" customFormat="1" ht="21" hidden="1" customHeight="1" x14ac:dyDescent="0.2">
      <c r="A40" s="43" t="s">
        <v>19</v>
      </c>
      <c r="B40" s="43"/>
      <c r="C40" s="122"/>
      <c r="D40" s="122"/>
      <c r="E40" s="123"/>
      <c r="F40" s="124"/>
      <c r="G40" s="24"/>
      <c r="H40" s="24"/>
      <c r="I40" s="24"/>
      <c r="J40" s="25"/>
      <c r="K40" s="25"/>
      <c r="L40" s="25"/>
      <c r="M40" s="25"/>
      <c r="N40" s="25"/>
    </row>
    <row r="41" spans="1:17" s="12" customFormat="1" ht="10.199999999999999" hidden="1" x14ac:dyDescent="0.2">
      <c r="A41" s="35"/>
      <c r="B41" s="35" t="s">
        <v>20</v>
      </c>
      <c r="C41" s="122"/>
      <c r="D41" s="122"/>
      <c r="E41" s="123"/>
      <c r="F41" s="124"/>
      <c r="G41" s="24"/>
      <c r="H41" s="25"/>
      <c r="I41" s="25"/>
      <c r="J41" s="25"/>
      <c r="K41" s="25"/>
      <c r="L41" s="25"/>
      <c r="M41" s="25"/>
    </row>
    <row r="42" spans="1:17" ht="13.2" hidden="1" x14ac:dyDescent="0.25">
      <c r="A42" s="44"/>
      <c r="B42" s="44"/>
      <c r="C42" s="122"/>
      <c r="D42" s="122"/>
      <c r="E42" s="123"/>
      <c r="F42" s="124"/>
      <c r="G42" s="6"/>
      <c r="H42" s="6"/>
      <c r="I42" s="6"/>
      <c r="J42" s="7"/>
      <c r="K42" s="7"/>
      <c r="L42" s="7"/>
      <c r="M42" s="7"/>
      <c r="O42" s="3"/>
      <c r="P42" s="3"/>
    </row>
    <row r="43" spans="1:17" ht="13.2" x14ac:dyDescent="0.25">
      <c r="A43" s="55"/>
      <c r="B43" s="55"/>
      <c r="C43" s="56"/>
      <c r="D43" s="56"/>
      <c r="E43" s="58"/>
      <c r="F43" s="15"/>
      <c r="G43" s="6"/>
      <c r="H43" s="6"/>
      <c r="I43" s="6"/>
      <c r="J43" s="7"/>
      <c r="K43" s="7"/>
      <c r="L43" s="7"/>
      <c r="M43" s="7"/>
      <c r="O43" s="3"/>
      <c r="P43" s="3"/>
    </row>
    <row r="44" spans="1:17" ht="13.2" customHeight="1" x14ac:dyDescent="0.25">
      <c r="A44" s="57" t="s">
        <v>72</v>
      </c>
      <c r="B44" s="55"/>
      <c r="C44" s="56"/>
      <c r="D44" s="56"/>
      <c r="E44" s="58"/>
      <c r="F44" s="15"/>
      <c r="G44" s="6"/>
      <c r="H44" s="6"/>
      <c r="I44" s="6"/>
      <c r="J44" s="7"/>
      <c r="K44" s="7"/>
      <c r="L44" s="7"/>
      <c r="M44" s="7"/>
      <c r="O44" s="3"/>
      <c r="P44" s="3"/>
    </row>
    <row r="45" spans="1:17" s="62" customFormat="1" ht="32.4" customHeight="1" x14ac:dyDescent="0.3">
      <c r="A45" s="59" t="s">
        <v>10</v>
      </c>
      <c r="B45" s="60" t="s">
        <v>68</v>
      </c>
      <c r="C45" s="59" t="s">
        <v>69</v>
      </c>
      <c r="D45" s="149" t="s">
        <v>65</v>
      </c>
      <c r="E45" s="149"/>
      <c r="F45" s="149"/>
      <c r="G45" s="149" t="s">
        <v>74</v>
      </c>
      <c r="H45" s="149"/>
      <c r="I45" s="61"/>
      <c r="L45" s="63"/>
      <c r="M45" s="63"/>
      <c r="N45" s="63"/>
      <c r="O45" s="63"/>
    </row>
    <row r="46" spans="1:17" s="69" customFormat="1" ht="24.6" customHeight="1" x14ac:dyDescent="0.25">
      <c r="A46" s="47">
        <v>1</v>
      </c>
      <c r="B46" s="64" t="s">
        <v>59</v>
      </c>
      <c r="C46" s="65" t="s">
        <v>70</v>
      </c>
      <c r="D46" s="150">
        <f>K27</f>
        <v>10260370</v>
      </c>
      <c r="E46" s="150"/>
      <c r="F46" s="150"/>
      <c r="G46" s="150" t="s">
        <v>67</v>
      </c>
      <c r="H46" s="150"/>
      <c r="I46" s="66"/>
      <c r="J46" s="67"/>
      <c r="K46" s="67"/>
      <c r="L46" s="67"/>
      <c r="M46" s="67"/>
      <c r="N46" s="68"/>
      <c r="O46" s="68"/>
    </row>
    <row r="47" spans="1:17" ht="22.2" customHeight="1" x14ac:dyDescent="0.25">
      <c r="A47" s="3" t="s">
        <v>25</v>
      </c>
    </row>
    <row r="49" spans="2:3" ht="27" hidden="1" customHeight="1" x14ac:dyDescent="0.25">
      <c r="B49" s="3" t="s">
        <v>33</v>
      </c>
      <c r="C49" s="45" t="s">
        <v>83</v>
      </c>
    </row>
    <row r="50" spans="2:3" ht="27" hidden="1" customHeight="1" x14ac:dyDescent="0.25">
      <c r="B50" s="3" t="s">
        <v>26</v>
      </c>
      <c r="C50" s="45" t="s">
        <v>27</v>
      </c>
    </row>
    <row r="51" spans="2:3" ht="27" hidden="1" customHeight="1" x14ac:dyDescent="0.25">
      <c r="B51" s="3" t="s">
        <v>28</v>
      </c>
      <c r="C51" s="45" t="s">
        <v>29</v>
      </c>
    </row>
    <row r="52" spans="2:3" ht="27" hidden="1" customHeight="1" x14ac:dyDescent="0.25">
      <c r="B52" s="3" t="s">
        <v>31</v>
      </c>
      <c r="C52" s="45" t="s">
        <v>30</v>
      </c>
    </row>
    <row r="53" spans="2:3" ht="27" hidden="1" customHeight="1" x14ac:dyDescent="0.25">
      <c r="B53" s="3" t="s">
        <v>81</v>
      </c>
      <c r="C53" s="45" t="s">
        <v>82</v>
      </c>
    </row>
  </sheetData>
  <mergeCells count="50">
    <mergeCell ref="D45:F45"/>
    <mergeCell ref="D46:F46"/>
    <mergeCell ref="G31:H31"/>
    <mergeCell ref="G45:H45"/>
    <mergeCell ref="G32:H32"/>
    <mergeCell ref="G46:H46"/>
    <mergeCell ref="D31:F31"/>
    <mergeCell ref="D32:F32"/>
    <mergeCell ref="C41:D41"/>
    <mergeCell ref="C33:D33"/>
    <mergeCell ref="C34:D34"/>
    <mergeCell ref="C35:D35"/>
    <mergeCell ref="C38:D38"/>
    <mergeCell ref="C39:D39"/>
    <mergeCell ref="C40:D40"/>
    <mergeCell ref="A29:S30"/>
    <mergeCell ref="L10:L12"/>
    <mergeCell ref="E11:E12"/>
    <mergeCell ref="F11:F12"/>
    <mergeCell ref="G11:G12"/>
    <mergeCell ref="H11:I11"/>
    <mergeCell ref="J11:K11"/>
    <mergeCell ref="A10:A12"/>
    <mergeCell ref="B10:B12"/>
    <mergeCell ref="C10:C12"/>
    <mergeCell ref="D10:D12"/>
    <mergeCell ref="E10:G10"/>
    <mergeCell ref="A8:L8"/>
    <mergeCell ref="Q8:S8"/>
    <mergeCell ref="H10:K10"/>
    <mergeCell ref="C42:D4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C36:D36"/>
    <mergeCell ref="C37:D37"/>
    <mergeCell ref="A7:H7"/>
    <mergeCell ref="A2:K2"/>
    <mergeCell ref="A5:D5"/>
    <mergeCell ref="A1:I1"/>
    <mergeCell ref="A3:D3"/>
    <mergeCell ref="A4:R4"/>
    <mergeCell ref="A6:D6"/>
  </mergeCells>
  <pageMargins left="0.78740157480314965" right="0.15748031496062992" top="0.23622047244094491" bottom="0.19685039370078741" header="0.11811023622047245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gp8</cp:lastModifiedBy>
  <cp:lastPrinted>2018-04-05T09:12:26Z</cp:lastPrinted>
  <dcterms:created xsi:type="dcterms:W3CDTF">2017-08-07T04:16:40Z</dcterms:created>
  <dcterms:modified xsi:type="dcterms:W3CDTF">2018-03-13T08:18:01Z</dcterms:modified>
</cp:coreProperties>
</file>